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<sst xmlns="http://schemas.openxmlformats.org/spreadsheetml/2006/main" count="1517" uniqueCount="331">
  <si>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</si>
  <si>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</si>
  <si>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</si>
  <si>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</si>
  <si>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</si>
  <si>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</si>
  <si>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</si>
  <si>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</si>
  <si>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</si>
  <si>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</si>
  <si>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</si>
  <si>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</si>
  <si>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</si>
  <si>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</si>
  <si>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</si>
  <si>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</si>
  <si>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</si>
  <si>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</si>
  <si>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</si>
  <si>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</si>
  <si>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</si>
  <si>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</si>
  <si>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</si>
  <si>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</si>
  <si>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</si>
  <si>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</si>
  <si>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</si>
  <si>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</si>
  <si>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</si>
  <si>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</si>
  <si>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</si>
  <si>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</si>
  <si>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</si>
  <si>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</si>
  <si>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</si>
  <si>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</si>
  <si>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</si>
  <si>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</si>
  <si>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</si>
  <si>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</si>
  <si>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</si>
  <si>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</si>
  <si>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</si>
  <si>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</si>
  <si>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</si>
  <si>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</si>
  <si>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</si>
  <si>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</si>
  <si>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</si>
  <si>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</si>
  <si>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</si>
  <si>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</si>
  <si>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</si>
  <si>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</si>
  <si>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</si>
  <si>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</si>
  <si>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</si>
  <si>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</si>
  <si>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</si>
  <si>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</si>
  <si>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</si>
  <si>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</si>
  <si>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</si>
  <si>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</si>
  <si>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</si>
  <si>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</si>
  <si>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</si>
  <si>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</si>
  <si>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</si>
  <si>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</si>
  <si>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</si>
  <si>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</si>
  <si>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</si>
  <si>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</si>
  <si>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</si>
  <si>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</si>
  <si>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</si>
  <si>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</si>
  <si>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</si>
  <si>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</si>
  <si>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</si>
  <si>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</si>
  <si>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</si>
  <si>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</si>
  <si>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</si>
  <si>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</si>
  <si>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</si>
  <si>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</si>
  <si>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</si>
  <si>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</si>
  <si>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</si>
  <si>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</si>
  <si>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</si>
  <si>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</si>
  <si>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</si>
  <si>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</si>
  <si>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</si>
  <si>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</si>
  <si>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</si>
  <si>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</si>
  <si>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</si>
  <si>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</si>
  <si>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</si>
  <si>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</si>
  <si>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</si>
  <si>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</si>
  <si>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</si>
  <si>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</si>
  <si>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</si>
  <si>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</si>
  <si>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</si>
  <si>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</si>
  <si>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</si>
  <si>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</si>
  <si>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</si>
  <si>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</si>
  <si>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</si>
  <si>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</si>
  <si>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</si>
  <si>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</si>
  <si>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</si>
  <si>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</si>
  <si>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</si>
  <si>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</si>
  <si>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</si>
  <si>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</si>
  <si>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</si>
  <si>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</si>
  <si>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</si>
  <si>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</si>
  <si>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</si>
  <si>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</si>
  <si>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</si>
  <si>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</si>
  <si>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</si>
  <si>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</si>
  <si>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</si>
  <si>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</si>
  <si>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МП"Развитие образовавния ММР на 2013-2015 годы"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</si>
  <si>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</si>
  <si>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</si>
  <si>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</si>
  <si>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</si>
  <si>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</si>
  <si>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</si>
  <si>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</si>
  <si>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</si>
  <si>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</si>
  <si>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</si>
  <si>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</si>
  <si>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</si>
  <si>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</si>
  <si>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</si>
  <si>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</si>
  <si>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</si>
  <si>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</si>
  <si>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</si>
  <si>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</si>
  <si>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</si>
  <si>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районного бюджета на 2014 год по разделам, подразделам, целевым статьям и видам расходов в соответствии с бюджетной классификацией РФ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</si>
  <si>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</si>
  <si>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</si>
  <si>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</si>
  <si>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</si>
  <si>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</si>
  <si>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</si>
  <si>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</si>
  <si>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</si>
  <si>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</si>
  <si>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</si>
  <si>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9990212</t>
  </si>
  <si>
    <t>Депутаты Думы Михайловског муниципального района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</si>
  <si>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</si>
  <si>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</si>
  <si>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</si>
  <si>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</si>
  <si>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</si>
  <si>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</si>
  <si>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</si>
  <si>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</si>
  <si>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</si>
  <si>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</si>
  <si>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</si>
  <si>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</si>
  <si>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</si>
  <si>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</si>
  <si>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</si>
  <si>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</si>
  <si>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</si>
  <si>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</si>
  <si>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</si>
  <si>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</si>
  <si>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</si>
  <si>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</si>
  <si>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</si>
  <si>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</si>
  <si>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</si>
  <si>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</si>
  <si>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</si>
  <si>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</si>
  <si>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</si>
  <si>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</si>
  <si>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</si>
  <si>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</si>
  <si>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</si>
  <si>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</si>
  <si>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</si>
  <si>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</si>
  <si>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</si>
  <si>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</si>
  <si>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</si>
  <si>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</si>
  <si>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</si>
  <si>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</si>
  <si>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</si>
  <si>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</si>
  <si>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</si>
  <si>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</si>
  <si>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</si>
  <si>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</si>
  <si>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</si>
  <si>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</si>
  <si>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</si>
  <si>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</si>
  <si>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</si>
  <si>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</si>
  <si>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</si>
  <si>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</si>
  <si>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</si>
  <si>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</si>
  <si>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</si>
  <si>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</si>
  <si>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</si>
  <si>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</si>
  <si>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</si>
  <si>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</si>
  <si>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</si>
  <si>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</si>
  <si>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</si>
  <si>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МП развития дополнительного образования в сфере культуры и искуства ММР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</si>
  <si>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</si>
  <si>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</si>
  <si>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</si>
  <si>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</si>
  <si>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</si>
  <si>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</si>
  <si>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</si>
  <si>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</si>
  <si>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</si>
  <si>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</si>
  <si>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</si>
  <si>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</si>
  <si>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</si>
  <si>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</si>
  <si>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</si>
  <si>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</si>
  <si>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</si>
  <si>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</si>
  <si>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</si>
  <si>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</si>
  <si>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</si>
  <si>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</si>
  <si>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</si>
  <si>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</si>
  <si>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</si>
  <si>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</si>
  <si>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</si>
  <si>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</si>
  <si>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</si>
  <si>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</si>
  <si>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</si>
  <si>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</si>
  <si>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</si>
  <si>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</si>
  <si>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</si>
  <si>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</si>
  <si>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</si>
  <si>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</si>
  <si>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</si>
  <si>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</si>
  <si>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</si>
  <si>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</si>
  <si>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</si>
  <si>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</si>
  <si>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</si>
  <si>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</si>
  <si>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</si>
  <si>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</si>
  <si>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</si>
  <si>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</si>
  <si>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</si>
  <si>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</si>
  <si>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</si>
  <si>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</si>
  <si>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</si>
  <si>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</si>
  <si>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</si>
  <si>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</si>
  <si>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</si>
  <si>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</si>
  <si>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</si>
  <si>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</si>
  <si>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</si>
  <si>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</si>
  <si>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</si>
  <si>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</si>
  <si>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</si>
  <si>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</si>
  <si>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</si>
  <si>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</si>
  <si>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</si>
  <si>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</si>
  <si>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</si>
  <si>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</si>
  <si>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</si>
  <si>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</si>
  <si>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</si>
  <si>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</si>
  <si>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</si>
  <si>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</si>
  <si>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"Приложение 10 к решению Думы</t>
  </si>
  <si>
    <t>№ 503  от 26.12.2013г."</t>
  </si>
  <si>
    <t>Приложение 3 к решению Думы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</si>
  <si>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</si>
  <si>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</si>
  <si>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</si>
  <si>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</si>
  <si>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</si>
  <si>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</si>
  <si>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</si>
  <si>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№ 539  от 29.05.2014г.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</si>
</sst>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4" fontId="2" fillId="25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4" fontId="2" fillId="20" borderId="15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20" borderId="15" xfId="0" applyNumberFormat="1" applyFont="1" applyFill="1" applyBorder="1" applyAlignment="1">
      <alignment horizontal="center" vertical="center" shrinkToFit="1"/>
    </xf>
    <xf numFmtId="49" fontId="8" fillId="22" borderId="15" xfId="0" applyNumberFormat="1" applyFont="1" applyFill="1" applyBorder="1" applyAlignment="1">
      <alignment horizontal="center" vertical="center" shrinkToFit="1"/>
    </xf>
    <xf numFmtId="49" fontId="2" fillId="25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5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5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5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5" fillId="26" borderId="11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5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wrapText="1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389"/>
  <sheetViews>
    <sheetView showGridLines="0" tabSelected="1" zoomScalePageLayoutView="0" workbookViewId="0" topLeftCell="A190">
      <selection activeCell="C6" sqref="C6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16384" width="9.125" style="2" customWidth="1"/>
  </cols>
  <sheetData>
    <row r="3" spans="2:23" ht="18.75">
      <c r="B3" s="98" t="s">
        <v>322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2:23" ht="18.75">
      <c r="B4" s="93" t="s">
        <v>95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2:22" ht="18.75">
      <c r="B5" s="25" t="s">
        <v>94</v>
      </c>
      <c r="C5" s="98" t="s">
        <v>330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7" spans="2:24" ht="18.75">
      <c r="B7" s="98" t="s">
        <v>320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25"/>
    </row>
    <row r="8" spans="2:24" ht="18.75" customHeight="1">
      <c r="B8" s="93" t="s">
        <v>95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26"/>
    </row>
    <row r="9" spans="2:22" ht="18.75">
      <c r="B9" s="25" t="s">
        <v>94</v>
      </c>
      <c r="C9" s="98" t="s">
        <v>321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3" spans="1:22" ht="30.75" customHeight="1">
      <c r="A13" s="99" t="s">
        <v>48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ht="57" customHeight="1">
      <c r="A14" s="97" t="s">
        <v>159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</row>
    <row r="15" spans="1:22" ht="15.75">
      <c r="A15" s="96" t="s">
        <v>68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F18+F25+F45+F64+F74+F79+F58</f>
        <v>48849.749</v>
      </c>
      <c r="G17" s="18" t="e">
        <f>G18+G25+G45+#REF!+G64+#REF!+G74+G79+#REF!</f>
        <v>#REF!</v>
      </c>
      <c r="H17" s="18" t="e">
        <f>H18+H25+H45+#REF!+H64+#REF!+H74+H79+#REF!</f>
        <v>#REF!</v>
      </c>
      <c r="I17" s="18" t="e">
        <f>I18+I25+I45+#REF!+I64+#REF!+I74+I79+#REF!</f>
        <v>#REF!</v>
      </c>
      <c r="J17" s="18" t="e">
        <f>J18+J25+J45+#REF!+J64+#REF!+J74+J79+#REF!</f>
        <v>#REF!</v>
      </c>
      <c r="K17" s="18" t="e">
        <f>K18+K25+K45+#REF!+K64+#REF!+K74+K79+#REF!</f>
        <v>#REF!</v>
      </c>
      <c r="L17" s="18" t="e">
        <f>L18+L25+L45+#REF!+L64+#REF!+L74+L79+#REF!</f>
        <v>#REF!</v>
      </c>
      <c r="M17" s="18" t="e">
        <f>M18+M25+M45+#REF!+M64+#REF!+M74+M79+#REF!</f>
        <v>#REF!</v>
      </c>
      <c r="N17" s="18" t="e">
        <f>N18+N25+N45+#REF!+N64+#REF!+N74+N79+#REF!</f>
        <v>#REF!</v>
      </c>
      <c r="O17" s="18" t="e">
        <f>O18+O25+O45+#REF!+O64+#REF!+O74+O79+#REF!</f>
        <v>#REF!</v>
      </c>
      <c r="P17" s="18" t="e">
        <f>P18+P25+P45+#REF!+P64+#REF!+P74+P79+#REF!</f>
        <v>#REF!</v>
      </c>
      <c r="Q17" s="18" t="e">
        <f>Q18+Q25+Q45+#REF!+Q64+#REF!+Q74+Q79+#REF!</f>
        <v>#REF!</v>
      </c>
      <c r="R17" s="18" t="e">
        <f>R18+R25+R45+#REF!+R64+#REF!+R74+R79+#REF!</f>
        <v>#REF!</v>
      </c>
      <c r="S17" s="18" t="e">
        <f>S18+S25+S45+#REF!+S64+#REF!+S74+S79+#REF!</f>
        <v>#REF!</v>
      </c>
      <c r="T17" s="18" t="e">
        <f>T18+T25+T45+#REF!+T64+#REF!+T74+T79+#REF!</f>
        <v>#REF!</v>
      </c>
      <c r="U17" s="18" t="e">
        <f>U18+U25+U45+#REF!+U64+#REF!+U74+U79+#REF!</f>
        <v>#REF!</v>
      </c>
      <c r="V17" s="18" t="e">
        <f>V18+V25+V45+#REF!+V64+#REF!+V74+V79+#REF!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1658.3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160</v>
      </c>
      <c r="B19" s="12" t="s">
        <v>7</v>
      </c>
      <c r="C19" s="12" t="s">
        <v>161</v>
      </c>
      <c r="D19" s="12" t="s">
        <v>5</v>
      </c>
      <c r="E19" s="12"/>
      <c r="F19" s="13">
        <f>F20</f>
        <v>1658.3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165</v>
      </c>
      <c r="B20" s="12" t="s">
        <v>7</v>
      </c>
      <c r="C20" s="12" t="s">
        <v>162</v>
      </c>
      <c r="D20" s="12" t="s">
        <v>5</v>
      </c>
      <c r="E20" s="12"/>
      <c r="F20" s="13">
        <f>F21</f>
        <v>1658.3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163</v>
      </c>
      <c r="B21" s="19" t="s">
        <v>7</v>
      </c>
      <c r="C21" s="19" t="s">
        <v>164</v>
      </c>
      <c r="D21" s="19" t="s">
        <v>5</v>
      </c>
      <c r="E21" s="19"/>
      <c r="F21" s="20">
        <f>F22</f>
        <v>1658.3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101</v>
      </c>
      <c r="B22" s="6" t="s">
        <v>7</v>
      </c>
      <c r="C22" s="6" t="s">
        <v>164</v>
      </c>
      <c r="D22" s="6" t="s">
        <v>100</v>
      </c>
      <c r="E22" s="6"/>
      <c r="F22" s="7">
        <f>F23+F24</f>
        <v>1658.3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97</v>
      </c>
      <c r="B23" s="54" t="s">
        <v>7</v>
      </c>
      <c r="C23" s="54" t="s">
        <v>164</v>
      </c>
      <c r="D23" s="54" t="s">
        <v>96</v>
      </c>
      <c r="E23" s="54"/>
      <c r="F23" s="55">
        <v>1658.3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98</v>
      </c>
      <c r="B24" s="54" t="s">
        <v>7</v>
      </c>
      <c r="C24" s="54" t="s">
        <v>164</v>
      </c>
      <c r="D24" s="54" t="s">
        <v>99</v>
      </c>
      <c r="E24" s="54"/>
      <c r="F24" s="55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10">
        <f>F26</f>
        <v>3212.1000000000004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160</v>
      </c>
      <c r="B26" s="12" t="s">
        <v>20</v>
      </c>
      <c r="C26" s="12" t="s">
        <v>161</v>
      </c>
      <c r="D26" s="12" t="s">
        <v>5</v>
      </c>
      <c r="E26" s="12"/>
      <c r="F26" s="13">
        <f>F27</f>
        <v>3212.1000000000004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165</v>
      </c>
      <c r="B27" s="12" t="s">
        <v>20</v>
      </c>
      <c r="C27" s="12" t="s">
        <v>162</v>
      </c>
      <c r="D27" s="12" t="s">
        <v>5</v>
      </c>
      <c r="E27" s="12"/>
      <c r="F27" s="13">
        <f>F28+F38+F42</f>
        <v>3212.1000000000004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166</v>
      </c>
      <c r="B28" s="19" t="s">
        <v>20</v>
      </c>
      <c r="C28" s="19" t="s">
        <v>167</v>
      </c>
      <c r="D28" s="19" t="s">
        <v>5</v>
      </c>
      <c r="E28" s="19"/>
      <c r="F28" s="20">
        <f>F29+F32+F35</f>
        <v>1849.66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101</v>
      </c>
      <c r="B29" s="6" t="s">
        <v>20</v>
      </c>
      <c r="C29" s="6" t="s">
        <v>167</v>
      </c>
      <c r="D29" s="6" t="s">
        <v>100</v>
      </c>
      <c r="E29" s="6"/>
      <c r="F29" s="7">
        <f>F30+F31</f>
        <v>1774.66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97</v>
      </c>
      <c r="B30" s="54" t="s">
        <v>20</v>
      </c>
      <c r="C30" s="54" t="s">
        <v>167</v>
      </c>
      <c r="D30" s="54" t="s">
        <v>96</v>
      </c>
      <c r="E30" s="54"/>
      <c r="F30" s="55">
        <v>1769.66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98</v>
      </c>
      <c r="B31" s="54" t="s">
        <v>20</v>
      </c>
      <c r="C31" s="54" t="s">
        <v>167</v>
      </c>
      <c r="D31" s="54" t="s">
        <v>99</v>
      </c>
      <c r="E31" s="54"/>
      <c r="F31" s="55">
        <v>5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102</v>
      </c>
      <c r="B32" s="6" t="s">
        <v>20</v>
      </c>
      <c r="C32" s="6" t="s">
        <v>167</v>
      </c>
      <c r="D32" s="6" t="s">
        <v>103</v>
      </c>
      <c r="E32" s="6"/>
      <c r="F32" s="7">
        <f>F33+F34</f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104</v>
      </c>
      <c r="B33" s="54" t="s">
        <v>20</v>
      </c>
      <c r="C33" s="54" t="s">
        <v>167</v>
      </c>
      <c r="D33" s="54" t="s">
        <v>105</v>
      </c>
      <c r="E33" s="54"/>
      <c r="F33" s="5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106</v>
      </c>
      <c r="B34" s="54" t="s">
        <v>20</v>
      </c>
      <c r="C34" s="54" t="s">
        <v>167</v>
      </c>
      <c r="D34" s="54" t="s">
        <v>107</v>
      </c>
      <c r="E34" s="54"/>
      <c r="F34" s="55"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108</v>
      </c>
      <c r="B35" s="6" t="s">
        <v>20</v>
      </c>
      <c r="C35" s="6" t="s">
        <v>167</v>
      </c>
      <c r="D35" s="6" t="s">
        <v>109</v>
      </c>
      <c r="E35" s="6"/>
      <c r="F35" s="7">
        <f>F36+F37</f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110</v>
      </c>
      <c r="B36" s="54" t="s">
        <v>20</v>
      </c>
      <c r="C36" s="54" t="s">
        <v>167</v>
      </c>
      <c r="D36" s="54" t="s">
        <v>112</v>
      </c>
      <c r="E36" s="54"/>
      <c r="F36" s="55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111</v>
      </c>
      <c r="B37" s="54" t="s">
        <v>20</v>
      </c>
      <c r="C37" s="54" t="s">
        <v>167</v>
      </c>
      <c r="D37" s="54" t="s">
        <v>113</v>
      </c>
      <c r="E37" s="54"/>
      <c r="F37" s="55">
        <v>2.6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168</v>
      </c>
      <c r="B38" s="19" t="s">
        <v>20</v>
      </c>
      <c r="C38" s="19" t="s">
        <v>169</v>
      </c>
      <c r="D38" s="19" t="s">
        <v>5</v>
      </c>
      <c r="E38" s="19"/>
      <c r="F38" s="20">
        <f>F39</f>
        <v>1170.44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101</v>
      </c>
      <c r="B39" s="6" t="s">
        <v>20</v>
      </c>
      <c r="C39" s="6" t="s">
        <v>169</v>
      </c>
      <c r="D39" s="6" t="s">
        <v>100</v>
      </c>
      <c r="E39" s="6"/>
      <c r="F39" s="7">
        <f>F40+F41</f>
        <v>1170.44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97</v>
      </c>
      <c r="B40" s="54" t="s">
        <v>20</v>
      </c>
      <c r="C40" s="54" t="s">
        <v>169</v>
      </c>
      <c r="D40" s="54" t="s">
        <v>96</v>
      </c>
      <c r="E40" s="54"/>
      <c r="F40" s="55">
        <v>1166.44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98</v>
      </c>
      <c r="B41" s="54" t="s">
        <v>20</v>
      </c>
      <c r="C41" s="54" t="s">
        <v>169</v>
      </c>
      <c r="D41" s="54" t="s">
        <v>99</v>
      </c>
      <c r="E41" s="54"/>
      <c r="F41" s="55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171</v>
      </c>
      <c r="B42" s="19" t="s">
        <v>20</v>
      </c>
      <c r="C42" s="19" t="s">
        <v>170</v>
      </c>
      <c r="D42" s="19" t="s">
        <v>5</v>
      </c>
      <c r="E42" s="19"/>
      <c r="F42" s="2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31.5" outlineLevel="6">
      <c r="A43" s="5" t="s">
        <v>114</v>
      </c>
      <c r="B43" s="6" t="s">
        <v>20</v>
      </c>
      <c r="C43" s="6" t="s">
        <v>170</v>
      </c>
      <c r="D43" s="6" t="s">
        <v>117</v>
      </c>
      <c r="E43" s="6"/>
      <c r="F43" s="7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115</v>
      </c>
      <c r="B44" s="54" t="s">
        <v>20</v>
      </c>
      <c r="C44" s="54" t="s">
        <v>170</v>
      </c>
      <c r="D44" s="54" t="s">
        <v>116</v>
      </c>
      <c r="E44" s="54"/>
      <c r="F44" s="55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49.5" customHeight="1" outlineLevel="3">
      <c r="A45" s="8" t="s">
        <v>29</v>
      </c>
      <c r="B45" s="9" t="s">
        <v>8</v>
      </c>
      <c r="C45" s="9" t="s">
        <v>6</v>
      </c>
      <c r="D45" s="9" t="s">
        <v>5</v>
      </c>
      <c r="E45" s="9"/>
      <c r="F45" s="10">
        <f>F46</f>
        <v>5773.8</v>
      </c>
      <c r="G45" s="10">
        <f aca="true" t="shared" si="8" ref="G45:V48">G46</f>
        <v>8918.7</v>
      </c>
      <c r="H45" s="10">
        <f t="shared" si="8"/>
        <v>8918.7</v>
      </c>
      <c r="I45" s="10">
        <f t="shared" si="8"/>
        <v>8918.7</v>
      </c>
      <c r="J45" s="10">
        <f t="shared" si="8"/>
        <v>8918.7</v>
      </c>
      <c r="K45" s="10">
        <f t="shared" si="8"/>
        <v>8918.7</v>
      </c>
      <c r="L45" s="10">
        <f t="shared" si="8"/>
        <v>8918.7</v>
      </c>
      <c r="M45" s="10">
        <f t="shared" si="8"/>
        <v>8918.7</v>
      </c>
      <c r="N45" s="10">
        <f t="shared" si="8"/>
        <v>8918.7</v>
      </c>
      <c r="O45" s="10">
        <f t="shared" si="8"/>
        <v>8918.7</v>
      </c>
      <c r="P45" s="10">
        <f t="shared" si="8"/>
        <v>8918.7</v>
      </c>
      <c r="Q45" s="10">
        <f t="shared" si="8"/>
        <v>8918.7</v>
      </c>
      <c r="R45" s="10">
        <f t="shared" si="8"/>
        <v>8918.7</v>
      </c>
      <c r="S45" s="10">
        <f t="shared" si="8"/>
        <v>8918.7</v>
      </c>
      <c r="T45" s="10">
        <f t="shared" si="8"/>
        <v>8918.7</v>
      </c>
      <c r="U45" s="10">
        <f t="shared" si="8"/>
        <v>8918.7</v>
      </c>
      <c r="V45" s="10">
        <f t="shared" si="8"/>
        <v>8918.7</v>
      </c>
    </row>
    <row r="46" spans="1:22" s="28" customFormat="1" ht="33.75" customHeight="1" outlineLevel="3">
      <c r="A46" s="22" t="s">
        <v>160</v>
      </c>
      <c r="B46" s="12" t="s">
        <v>8</v>
      </c>
      <c r="C46" s="12" t="s">
        <v>161</v>
      </c>
      <c r="D46" s="12" t="s">
        <v>5</v>
      </c>
      <c r="E46" s="12"/>
      <c r="F46" s="13">
        <f>F47</f>
        <v>5773.8</v>
      </c>
      <c r="G46" s="13">
        <f aca="true" t="shared" si="9" ref="G46:V46">G48</f>
        <v>8918.7</v>
      </c>
      <c r="H46" s="13">
        <f t="shared" si="9"/>
        <v>8918.7</v>
      </c>
      <c r="I46" s="13">
        <f t="shared" si="9"/>
        <v>8918.7</v>
      </c>
      <c r="J46" s="13">
        <f t="shared" si="9"/>
        <v>8918.7</v>
      </c>
      <c r="K46" s="13">
        <f t="shared" si="9"/>
        <v>8918.7</v>
      </c>
      <c r="L46" s="13">
        <f t="shared" si="9"/>
        <v>8918.7</v>
      </c>
      <c r="M46" s="13">
        <f t="shared" si="9"/>
        <v>8918.7</v>
      </c>
      <c r="N46" s="13">
        <f t="shared" si="9"/>
        <v>8918.7</v>
      </c>
      <c r="O46" s="13">
        <f t="shared" si="9"/>
        <v>8918.7</v>
      </c>
      <c r="P46" s="13">
        <f t="shared" si="9"/>
        <v>8918.7</v>
      </c>
      <c r="Q46" s="13">
        <f t="shared" si="9"/>
        <v>8918.7</v>
      </c>
      <c r="R46" s="13">
        <f t="shared" si="9"/>
        <v>8918.7</v>
      </c>
      <c r="S46" s="13">
        <f t="shared" si="9"/>
        <v>8918.7</v>
      </c>
      <c r="T46" s="13">
        <f t="shared" si="9"/>
        <v>8918.7</v>
      </c>
      <c r="U46" s="13">
        <f t="shared" si="9"/>
        <v>8918.7</v>
      </c>
      <c r="V46" s="13">
        <f t="shared" si="9"/>
        <v>8918.7</v>
      </c>
    </row>
    <row r="47" spans="1:22" s="28" customFormat="1" ht="37.5" customHeight="1" outlineLevel="3">
      <c r="A47" s="22" t="s">
        <v>165</v>
      </c>
      <c r="B47" s="12" t="s">
        <v>8</v>
      </c>
      <c r="C47" s="12" t="s">
        <v>162</v>
      </c>
      <c r="D47" s="12" t="s">
        <v>5</v>
      </c>
      <c r="E47" s="12"/>
      <c r="F47" s="13">
        <f>F48</f>
        <v>5773.8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8" customFormat="1" ht="47.25" outlineLevel="4">
      <c r="A48" s="57" t="s">
        <v>166</v>
      </c>
      <c r="B48" s="19" t="s">
        <v>8</v>
      </c>
      <c r="C48" s="19" t="s">
        <v>167</v>
      </c>
      <c r="D48" s="19" t="s">
        <v>5</v>
      </c>
      <c r="E48" s="19"/>
      <c r="F48" s="20">
        <f>F49+F52+F55</f>
        <v>5773.8</v>
      </c>
      <c r="G48" s="7">
        <f t="shared" si="8"/>
        <v>8918.7</v>
      </c>
      <c r="H48" s="7">
        <f t="shared" si="8"/>
        <v>8918.7</v>
      </c>
      <c r="I48" s="7">
        <f t="shared" si="8"/>
        <v>8918.7</v>
      </c>
      <c r="J48" s="7">
        <f t="shared" si="8"/>
        <v>8918.7</v>
      </c>
      <c r="K48" s="7">
        <f t="shared" si="8"/>
        <v>8918.7</v>
      </c>
      <c r="L48" s="7">
        <f t="shared" si="8"/>
        <v>8918.7</v>
      </c>
      <c r="M48" s="7">
        <f t="shared" si="8"/>
        <v>8918.7</v>
      </c>
      <c r="N48" s="7">
        <f t="shared" si="8"/>
        <v>8918.7</v>
      </c>
      <c r="O48" s="7">
        <f t="shared" si="8"/>
        <v>8918.7</v>
      </c>
      <c r="P48" s="7">
        <f t="shared" si="8"/>
        <v>8918.7</v>
      </c>
      <c r="Q48" s="7">
        <f t="shared" si="8"/>
        <v>8918.7</v>
      </c>
      <c r="R48" s="7">
        <f t="shared" si="8"/>
        <v>8918.7</v>
      </c>
      <c r="S48" s="7">
        <f t="shared" si="8"/>
        <v>8918.7</v>
      </c>
      <c r="T48" s="7">
        <f t="shared" si="8"/>
        <v>8918.7</v>
      </c>
      <c r="U48" s="7">
        <f t="shared" si="8"/>
        <v>8918.7</v>
      </c>
      <c r="V48" s="7">
        <f t="shared" si="8"/>
        <v>8918.7</v>
      </c>
    </row>
    <row r="49" spans="1:22" s="28" customFormat="1" ht="31.5" outlineLevel="5">
      <c r="A49" s="5" t="s">
        <v>101</v>
      </c>
      <c r="B49" s="6" t="s">
        <v>8</v>
      </c>
      <c r="C49" s="6" t="s">
        <v>167</v>
      </c>
      <c r="D49" s="6" t="s">
        <v>100</v>
      </c>
      <c r="E49" s="6"/>
      <c r="F49" s="7">
        <f>F50+F51</f>
        <v>5614.8</v>
      </c>
      <c r="G49" s="7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8" customFormat="1" ht="15.75" outlineLevel="5">
      <c r="A50" s="53" t="s">
        <v>97</v>
      </c>
      <c r="B50" s="54" t="s">
        <v>8</v>
      </c>
      <c r="C50" s="54" t="s">
        <v>167</v>
      </c>
      <c r="D50" s="54" t="s">
        <v>96</v>
      </c>
      <c r="E50" s="54"/>
      <c r="F50" s="55">
        <v>5612.8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8" customFormat="1" ht="31.5" outlineLevel="5">
      <c r="A51" s="53" t="s">
        <v>98</v>
      </c>
      <c r="B51" s="54" t="s">
        <v>8</v>
      </c>
      <c r="C51" s="54" t="s">
        <v>167</v>
      </c>
      <c r="D51" s="54" t="s">
        <v>99</v>
      </c>
      <c r="E51" s="54"/>
      <c r="F51" s="55">
        <v>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8" customFormat="1" ht="31.5" outlineLevel="5">
      <c r="A52" s="5" t="s">
        <v>102</v>
      </c>
      <c r="B52" s="6" t="s">
        <v>8</v>
      </c>
      <c r="C52" s="6" t="s">
        <v>167</v>
      </c>
      <c r="D52" s="6" t="s">
        <v>103</v>
      </c>
      <c r="E52" s="6"/>
      <c r="F52" s="7">
        <f>F53+F54</f>
        <v>100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104</v>
      </c>
      <c r="B53" s="54" t="s">
        <v>8</v>
      </c>
      <c r="C53" s="54" t="s">
        <v>167</v>
      </c>
      <c r="D53" s="54" t="s">
        <v>105</v>
      </c>
      <c r="E53" s="54"/>
      <c r="F53" s="55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3" t="s">
        <v>106</v>
      </c>
      <c r="B54" s="54" t="s">
        <v>8</v>
      </c>
      <c r="C54" s="54" t="s">
        <v>167</v>
      </c>
      <c r="D54" s="54" t="s">
        <v>107</v>
      </c>
      <c r="E54" s="54"/>
      <c r="F54" s="55">
        <v>100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15.75" outlineLevel="5">
      <c r="A55" s="5" t="s">
        <v>108</v>
      </c>
      <c r="B55" s="6" t="s">
        <v>8</v>
      </c>
      <c r="C55" s="6" t="s">
        <v>167</v>
      </c>
      <c r="D55" s="6" t="s">
        <v>109</v>
      </c>
      <c r="E55" s="6"/>
      <c r="F55" s="7">
        <f>F56+F57</f>
        <v>59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110</v>
      </c>
      <c r="B56" s="54" t="s">
        <v>8</v>
      </c>
      <c r="C56" s="54" t="s">
        <v>167</v>
      </c>
      <c r="D56" s="54" t="s">
        <v>112</v>
      </c>
      <c r="E56" s="54"/>
      <c r="F56" s="55">
        <v>12.3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3" t="s">
        <v>111</v>
      </c>
      <c r="B57" s="54" t="s">
        <v>8</v>
      </c>
      <c r="C57" s="54" t="s">
        <v>167</v>
      </c>
      <c r="D57" s="54" t="s">
        <v>113</v>
      </c>
      <c r="E57" s="54"/>
      <c r="F57" s="55">
        <v>46.7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15.75" outlineLevel="5">
      <c r="A58" s="8" t="s">
        <v>323</v>
      </c>
      <c r="B58" s="9" t="s">
        <v>324</v>
      </c>
      <c r="C58" s="9" t="s">
        <v>6</v>
      </c>
      <c r="D58" s="9" t="s">
        <v>5</v>
      </c>
      <c r="E58" s="9"/>
      <c r="F58" s="10">
        <f>F59</f>
        <v>18.4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31.5" outlineLevel="5">
      <c r="A59" s="22" t="s">
        <v>160</v>
      </c>
      <c r="B59" s="9" t="s">
        <v>324</v>
      </c>
      <c r="C59" s="9" t="s">
        <v>161</v>
      </c>
      <c r="D59" s="9" t="s">
        <v>5</v>
      </c>
      <c r="E59" s="9"/>
      <c r="F59" s="10">
        <f>F60</f>
        <v>18.4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31.5" outlineLevel="5">
      <c r="A60" s="22" t="s">
        <v>165</v>
      </c>
      <c r="B60" s="9" t="s">
        <v>324</v>
      </c>
      <c r="C60" s="9" t="s">
        <v>162</v>
      </c>
      <c r="D60" s="9" t="s">
        <v>5</v>
      </c>
      <c r="E60" s="9"/>
      <c r="F60" s="10">
        <f>F61</f>
        <v>18.4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56" t="s">
        <v>325</v>
      </c>
      <c r="B61" s="19" t="s">
        <v>324</v>
      </c>
      <c r="C61" s="19" t="s">
        <v>326</v>
      </c>
      <c r="D61" s="19" t="s">
        <v>5</v>
      </c>
      <c r="E61" s="19"/>
      <c r="F61" s="20">
        <f>F62</f>
        <v>18.4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5" t="s">
        <v>102</v>
      </c>
      <c r="B62" s="6" t="s">
        <v>324</v>
      </c>
      <c r="C62" s="6" t="s">
        <v>326</v>
      </c>
      <c r="D62" s="6" t="s">
        <v>103</v>
      </c>
      <c r="E62" s="6"/>
      <c r="F62" s="7">
        <f>F63</f>
        <v>18.4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3" t="s">
        <v>106</v>
      </c>
      <c r="B63" s="54" t="s">
        <v>324</v>
      </c>
      <c r="C63" s="54" t="s">
        <v>326</v>
      </c>
      <c r="D63" s="54" t="s">
        <v>107</v>
      </c>
      <c r="E63" s="54"/>
      <c r="F63" s="55">
        <v>18.4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50.25" customHeight="1" outlineLevel="3">
      <c r="A64" s="8" t="s">
        <v>30</v>
      </c>
      <c r="B64" s="9" t="s">
        <v>9</v>
      </c>
      <c r="C64" s="9" t="s">
        <v>6</v>
      </c>
      <c r="D64" s="9" t="s">
        <v>5</v>
      </c>
      <c r="E64" s="9"/>
      <c r="F64" s="10">
        <f>F65</f>
        <v>3404.4</v>
      </c>
      <c r="G64" s="10">
        <f aca="true" t="shared" si="10" ref="G64:V67">G65</f>
        <v>3284.2</v>
      </c>
      <c r="H64" s="10">
        <f t="shared" si="10"/>
        <v>3284.2</v>
      </c>
      <c r="I64" s="10">
        <f t="shared" si="10"/>
        <v>3284.2</v>
      </c>
      <c r="J64" s="10">
        <f t="shared" si="10"/>
        <v>3284.2</v>
      </c>
      <c r="K64" s="10">
        <f t="shared" si="10"/>
        <v>3284.2</v>
      </c>
      <c r="L64" s="10">
        <f t="shared" si="10"/>
        <v>3284.2</v>
      </c>
      <c r="M64" s="10">
        <f t="shared" si="10"/>
        <v>3284.2</v>
      </c>
      <c r="N64" s="10">
        <f t="shared" si="10"/>
        <v>3284.2</v>
      </c>
      <c r="O64" s="10">
        <f t="shared" si="10"/>
        <v>3284.2</v>
      </c>
      <c r="P64" s="10">
        <f t="shared" si="10"/>
        <v>3284.2</v>
      </c>
      <c r="Q64" s="10">
        <f t="shared" si="10"/>
        <v>3284.2</v>
      </c>
      <c r="R64" s="10">
        <f t="shared" si="10"/>
        <v>3284.2</v>
      </c>
      <c r="S64" s="10">
        <f t="shared" si="10"/>
        <v>3284.2</v>
      </c>
      <c r="T64" s="10">
        <f t="shared" si="10"/>
        <v>3284.2</v>
      </c>
      <c r="U64" s="10">
        <f t="shared" si="10"/>
        <v>3284.2</v>
      </c>
      <c r="V64" s="10">
        <f t="shared" si="10"/>
        <v>3284.2</v>
      </c>
    </row>
    <row r="65" spans="1:22" s="28" customFormat="1" ht="31.5" outlineLevel="3">
      <c r="A65" s="22" t="s">
        <v>160</v>
      </c>
      <c r="B65" s="12" t="s">
        <v>9</v>
      </c>
      <c r="C65" s="12" t="s">
        <v>161</v>
      </c>
      <c r="D65" s="12" t="s">
        <v>5</v>
      </c>
      <c r="E65" s="12"/>
      <c r="F65" s="13">
        <f>F66</f>
        <v>3404.4</v>
      </c>
      <c r="G65" s="13">
        <f aca="true" t="shared" si="11" ref="G65:V65">G67</f>
        <v>3284.2</v>
      </c>
      <c r="H65" s="13">
        <f t="shared" si="11"/>
        <v>3284.2</v>
      </c>
      <c r="I65" s="13">
        <f t="shared" si="11"/>
        <v>3284.2</v>
      </c>
      <c r="J65" s="13">
        <f t="shared" si="11"/>
        <v>3284.2</v>
      </c>
      <c r="K65" s="13">
        <f t="shared" si="11"/>
        <v>3284.2</v>
      </c>
      <c r="L65" s="13">
        <f t="shared" si="11"/>
        <v>3284.2</v>
      </c>
      <c r="M65" s="13">
        <f t="shared" si="11"/>
        <v>3284.2</v>
      </c>
      <c r="N65" s="13">
        <f t="shared" si="11"/>
        <v>3284.2</v>
      </c>
      <c r="O65" s="13">
        <f t="shared" si="11"/>
        <v>3284.2</v>
      </c>
      <c r="P65" s="13">
        <f t="shared" si="11"/>
        <v>3284.2</v>
      </c>
      <c r="Q65" s="13">
        <f t="shared" si="11"/>
        <v>3284.2</v>
      </c>
      <c r="R65" s="13">
        <f t="shared" si="11"/>
        <v>3284.2</v>
      </c>
      <c r="S65" s="13">
        <f t="shared" si="11"/>
        <v>3284.2</v>
      </c>
      <c r="T65" s="13">
        <f t="shared" si="11"/>
        <v>3284.2</v>
      </c>
      <c r="U65" s="13">
        <f t="shared" si="11"/>
        <v>3284.2</v>
      </c>
      <c r="V65" s="13">
        <f t="shared" si="11"/>
        <v>3284.2</v>
      </c>
    </row>
    <row r="66" spans="1:22" s="28" customFormat="1" ht="31.5" outlineLevel="3">
      <c r="A66" s="22" t="s">
        <v>165</v>
      </c>
      <c r="B66" s="12" t="s">
        <v>9</v>
      </c>
      <c r="C66" s="12" t="s">
        <v>162</v>
      </c>
      <c r="D66" s="12" t="s">
        <v>5</v>
      </c>
      <c r="E66" s="12"/>
      <c r="F66" s="13">
        <f>F67</f>
        <v>3404.4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28" customFormat="1" ht="47.25" outlineLevel="4">
      <c r="A67" s="57" t="s">
        <v>166</v>
      </c>
      <c r="B67" s="19" t="s">
        <v>9</v>
      </c>
      <c r="C67" s="19" t="s">
        <v>167</v>
      </c>
      <c r="D67" s="19" t="s">
        <v>5</v>
      </c>
      <c r="E67" s="19"/>
      <c r="F67" s="20">
        <f>F68+F71</f>
        <v>3404.4</v>
      </c>
      <c r="G67" s="7">
        <f t="shared" si="10"/>
        <v>3284.2</v>
      </c>
      <c r="H67" s="7">
        <f t="shared" si="10"/>
        <v>3284.2</v>
      </c>
      <c r="I67" s="7">
        <f t="shared" si="10"/>
        <v>3284.2</v>
      </c>
      <c r="J67" s="7">
        <f t="shared" si="10"/>
        <v>3284.2</v>
      </c>
      <c r="K67" s="7">
        <f t="shared" si="10"/>
        <v>3284.2</v>
      </c>
      <c r="L67" s="7">
        <f t="shared" si="10"/>
        <v>3284.2</v>
      </c>
      <c r="M67" s="7">
        <f t="shared" si="10"/>
        <v>3284.2</v>
      </c>
      <c r="N67" s="7">
        <f t="shared" si="10"/>
        <v>3284.2</v>
      </c>
      <c r="O67" s="7">
        <f t="shared" si="10"/>
        <v>3284.2</v>
      </c>
      <c r="P67" s="7">
        <f t="shared" si="10"/>
        <v>3284.2</v>
      </c>
      <c r="Q67" s="7">
        <f t="shared" si="10"/>
        <v>3284.2</v>
      </c>
      <c r="R67" s="7">
        <f t="shared" si="10"/>
        <v>3284.2</v>
      </c>
      <c r="S67" s="7">
        <f t="shared" si="10"/>
        <v>3284.2</v>
      </c>
      <c r="T67" s="7">
        <f t="shared" si="10"/>
        <v>3284.2</v>
      </c>
      <c r="U67" s="7">
        <f t="shared" si="10"/>
        <v>3284.2</v>
      </c>
      <c r="V67" s="7">
        <f t="shared" si="10"/>
        <v>3284.2</v>
      </c>
    </row>
    <row r="68" spans="1:22" s="28" customFormat="1" ht="31.5" outlineLevel="5">
      <c r="A68" s="5" t="s">
        <v>101</v>
      </c>
      <c r="B68" s="6" t="s">
        <v>9</v>
      </c>
      <c r="C68" s="6" t="s">
        <v>167</v>
      </c>
      <c r="D68" s="6" t="s">
        <v>100</v>
      </c>
      <c r="E68" s="6"/>
      <c r="F68" s="7">
        <f>F69+F70</f>
        <v>3404.4</v>
      </c>
      <c r="G68" s="7">
        <v>3284.2</v>
      </c>
      <c r="H68" s="7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</row>
    <row r="69" spans="1:22" s="28" customFormat="1" ht="15.75" outlineLevel="5">
      <c r="A69" s="53" t="s">
        <v>97</v>
      </c>
      <c r="B69" s="54" t="s">
        <v>9</v>
      </c>
      <c r="C69" s="54" t="s">
        <v>167</v>
      </c>
      <c r="D69" s="54" t="s">
        <v>96</v>
      </c>
      <c r="E69" s="54"/>
      <c r="F69" s="55">
        <v>3402.8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8" customFormat="1" ht="31.5" outlineLevel="5">
      <c r="A70" s="53" t="s">
        <v>98</v>
      </c>
      <c r="B70" s="54" t="s">
        <v>9</v>
      </c>
      <c r="C70" s="54" t="s">
        <v>167</v>
      </c>
      <c r="D70" s="54" t="s">
        <v>99</v>
      </c>
      <c r="E70" s="54"/>
      <c r="F70" s="55">
        <v>1.6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8" customFormat="1" ht="31.5" outlineLevel="5">
      <c r="A71" s="5" t="s">
        <v>102</v>
      </c>
      <c r="B71" s="6" t="s">
        <v>9</v>
      </c>
      <c r="C71" s="6" t="s">
        <v>167</v>
      </c>
      <c r="D71" s="6" t="s">
        <v>103</v>
      </c>
      <c r="E71" s="6"/>
      <c r="F71" s="7">
        <f>F72+F73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104</v>
      </c>
      <c r="B72" s="54" t="s">
        <v>9</v>
      </c>
      <c r="C72" s="54" t="s">
        <v>167</v>
      </c>
      <c r="D72" s="54" t="s">
        <v>105</v>
      </c>
      <c r="E72" s="54"/>
      <c r="F72" s="55"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3" t="s">
        <v>106</v>
      </c>
      <c r="B73" s="54" t="s">
        <v>9</v>
      </c>
      <c r="C73" s="54" t="s">
        <v>167</v>
      </c>
      <c r="D73" s="54" t="s">
        <v>107</v>
      </c>
      <c r="E73" s="54"/>
      <c r="F73" s="55"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15.75" outlineLevel="3">
      <c r="A74" s="8" t="s">
        <v>32</v>
      </c>
      <c r="B74" s="9" t="s">
        <v>10</v>
      </c>
      <c r="C74" s="9" t="s">
        <v>6</v>
      </c>
      <c r="D74" s="9" t="s">
        <v>5</v>
      </c>
      <c r="E74" s="9"/>
      <c r="F74" s="10">
        <f>F75</f>
        <v>200</v>
      </c>
      <c r="G74" s="10" t="e">
        <f>#REF!</f>
        <v>#REF!</v>
      </c>
      <c r="H74" s="10" t="e">
        <f>#REF!</f>
        <v>#REF!</v>
      </c>
      <c r="I74" s="10" t="e">
        <f>#REF!</f>
        <v>#REF!</v>
      </c>
      <c r="J74" s="10" t="e">
        <f>#REF!</f>
        <v>#REF!</v>
      </c>
      <c r="K74" s="10" t="e">
        <f>#REF!</f>
        <v>#REF!</v>
      </c>
      <c r="L74" s="10" t="e">
        <f>#REF!</f>
        <v>#REF!</v>
      </c>
      <c r="M74" s="10" t="e">
        <f>#REF!</f>
        <v>#REF!</v>
      </c>
      <c r="N74" s="10" t="e">
        <f>#REF!</f>
        <v>#REF!</v>
      </c>
      <c r="O74" s="10" t="e">
        <f>#REF!</f>
        <v>#REF!</v>
      </c>
      <c r="P74" s="10" t="e">
        <f>#REF!</f>
        <v>#REF!</v>
      </c>
      <c r="Q74" s="10" t="e">
        <f>#REF!</f>
        <v>#REF!</v>
      </c>
      <c r="R74" s="10" t="e">
        <f>#REF!</f>
        <v>#REF!</v>
      </c>
      <c r="S74" s="10" t="e">
        <f>#REF!</f>
        <v>#REF!</v>
      </c>
      <c r="T74" s="10" t="e">
        <f>#REF!</f>
        <v>#REF!</v>
      </c>
      <c r="U74" s="10" t="e">
        <f>#REF!</f>
        <v>#REF!</v>
      </c>
      <c r="V74" s="10" t="e">
        <f>#REF!</f>
        <v>#REF!</v>
      </c>
    </row>
    <row r="75" spans="1:22" s="28" customFormat="1" ht="31.5" outlineLevel="3">
      <c r="A75" s="22" t="s">
        <v>160</v>
      </c>
      <c r="B75" s="12" t="s">
        <v>10</v>
      </c>
      <c r="C75" s="12" t="s">
        <v>161</v>
      </c>
      <c r="D75" s="12" t="s">
        <v>5</v>
      </c>
      <c r="E75" s="12"/>
      <c r="F75" s="13">
        <f>F76</f>
        <v>200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28" customFormat="1" ht="31.5" outlineLevel="3">
      <c r="A76" s="22" t="s">
        <v>165</v>
      </c>
      <c r="B76" s="12" t="s">
        <v>10</v>
      </c>
      <c r="C76" s="12" t="s">
        <v>162</v>
      </c>
      <c r="D76" s="12" t="s">
        <v>5</v>
      </c>
      <c r="E76" s="12"/>
      <c r="F76" s="13">
        <f>F77</f>
        <v>200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8" customFormat="1" ht="31.5" outlineLevel="4">
      <c r="A77" s="56" t="s">
        <v>172</v>
      </c>
      <c r="B77" s="19" t="s">
        <v>10</v>
      </c>
      <c r="C77" s="19" t="s">
        <v>173</v>
      </c>
      <c r="D77" s="19" t="s">
        <v>5</v>
      </c>
      <c r="E77" s="19"/>
      <c r="F77" s="20">
        <f>F78</f>
        <v>200</v>
      </c>
      <c r="G77" s="7">
        <f aca="true" t="shared" si="12" ref="G77:V77">G78</f>
        <v>0</v>
      </c>
      <c r="H77" s="7">
        <f t="shared" si="12"/>
        <v>0</v>
      </c>
      <c r="I77" s="7">
        <f t="shared" si="12"/>
        <v>0</v>
      </c>
      <c r="J77" s="7">
        <f t="shared" si="12"/>
        <v>0</v>
      </c>
      <c r="K77" s="7">
        <f t="shared" si="12"/>
        <v>0</v>
      </c>
      <c r="L77" s="7">
        <f t="shared" si="12"/>
        <v>0</v>
      </c>
      <c r="M77" s="7">
        <f t="shared" si="12"/>
        <v>0</v>
      </c>
      <c r="N77" s="7">
        <f t="shared" si="12"/>
        <v>0</v>
      </c>
      <c r="O77" s="7">
        <f t="shared" si="12"/>
        <v>0</v>
      </c>
      <c r="P77" s="7">
        <f t="shared" si="12"/>
        <v>0</v>
      </c>
      <c r="Q77" s="7">
        <f t="shared" si="12"/>
        <v>0</v>
      </c>
      <c r="R77" s="7">
        <f t="shared" si="12"/>
        <v>0</v>
      </c>
      <c r="S77" s="7">
        <f t="shared" si="12"/>
        <v>0</v>
      </c>
      <c r="T77" s="7">
        <f t="shared" si="12"/>
        <v>0</v>
      </c>
      <c r="U77" s="7">
        <f t="shared" si="12"/>
        <v>0</v>
      </c>
      <c r="V77" s="7">
        <f t="shared" si="12"/>
        <v>0</v>
      </c>
    </row>
    <row r="78" spans="1:22" s="28" customFormat="1" ht="15.75" outlineLevel="5">
      <c r="A78" s="5" t="s">
        <v>119</v>
      </c>
      <c r="B78" s="6" t="s">
        <v>10</v>
      </c>
      <c r="C78" s="6" t="s">
        <v>173</v>
      </c>
      <c r="D78" s="6" t="s">
        <v>118</v>
      </c>
      <c r="E78" s="6"/>
      <c r="F78" s="7">
        <v>200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15.75" customHeight="1" outlineLevel="3">
      <c r="A79" s="8" t="s">
        <v>33</v>
      </c>
      <c r="B79" s="9" t="s">
        <v>74</v>
      </c>
      <c r="C79" s="9" t="s">
        <v>6</v>
      </c>
      <c r="D79" s="9" t="s">
        <v>5</v>
      </c>
      <c r="E79" s="9"/>
      <c r="F79" s="88">
        <f>F80+F135</f>
        <v>34582.749</v>
      </c>
      <c r="G79" s="10" t="e">
        <f>G80+#REF!+#REF!+#REF!+#REF!+#REF!+G115+G122+G129</f>
        <v>#REF!</v>
      </c>
      <c r="H79" s="10" t="e">
        <f>H80+#REF!+#REF!+#REF!+#REF!+#REF!+H115+H122+H129</f>
        <v>#REF!</v>
      </c>
      <c r="I79" s="10" t="e">
        <f>I80+#REF!+#REF!+#REF!+#REF!+#REF!+I115+I122+I129</f>
        <v>#REF!</v>
      </c>
      <c r="J79" s="10" t="e">
        <f>J80+#REF!+#REF!+#REF!+#REF!+#REF!+J115+J122+J129</f>
        <v>#REF!</v>
      </c>
      <c r="K79" s="10" t="e">
        <f>K80+#REF!+#REF!+#REF!+#REF!+#REF!+K115+K122+K129</f>
        <v>#REF!</v>
      </c>
      <c r="L79" s="10" t="e">
        <f>L80+#REF!+#REF!+#REF!+#REF!+#REF!+L115+L122+L129</f>
        <v>#REF!</v>
      </c>
      <c r="M79" s="10" t="e">
        <f>M80+#REF!+#REF!+#REF!+#REF!+#REF!+M115+M122+M129</f>
        <v>#REF!</v>
      </c>
      <c r="N79" s="10" t="e">
        <f>N80+#REF!+#REF!+#REF!+#REF!+#REF!+N115+N122+N129</f>
        <v>#REF!</v>
      </c>
      <c r="O79" s="10" t="e">
        <f>O80+#REF!+#REF!+#REF!+#REF!+#REF!+O115+O122+O129</f>
        <v>#REF!</v>
      </c>
      <c r="P79" s="10" t="e">
        <f>P80+#REF!+#REF!+#REF!+#REF!+#REF!+P115+P122+P129</f>
        <v>#REF!</v>
      </c>
      <c r="Q79" s="10" t="e">
        <f>Q80+#REF!+#REF!+#REF!+#REF!+#REF!+Q115+Q122+Q129</f>
        <v>#REF!</v>
      </c>
      <c r="R79" s="10" t="e">
        <f>R80+#REF!+#REF!+#REF!+#REF!+#REF!+R115+R122+R129</f>
        <v>#REF!</v>
      </c>
      <c r="S79" s="10" t="e">
        <f>S80+#REF!+#REF!+#REF!+#REF!+#REF!+S115+S122+S129</f>
        <v>#REF!</v>
      </c>
      <c r="T79" s="10" t="e">
        <f>T80+#REF!+#REF!+#REF!+#REF!+#REF!+T115+T122+T129</f>
        <v>#REF!</v>
      </c>
      <c r="U79" s="10" t="e">
        <f>U80+#REF!+#REF!+#REF!+#REF!+#REF!+U115+U122+U129</f>
        <v>#REF!</v>
      </c>
      <c r="V79" s="10" t="e">
        <f>V80+#REF!+#REF!+#REF!+#REF!+#REF!+V115+V122+V129</f>
        <v>#REF!</v>
      </c>
    </row>
    <row r="80" spans="1:22" s="28" customFormat="1" ht="31.5" outlineLevel="3">
      <c r="A80" s="22" t="s">
        <v>160</v>
      </c>
      <c r="B80" s="12" t="s">
        <v>74</v>
      </c>
      <c r="C80" s="12" t="s">
        <v>161</v>
      </c>
      <c r="D80" s="12" t="s">
        <v>5</v>
      </c>
      <c r="E80" s="12"/>
      <c r="F80" s="13">
        <f>F81</f>
        <v>34247.649000000005</v>
      </c>
      <c r="G80" s="13">
        <f aca="true" t="shared" si="13" ref="G80:V80">G82</f>
        <v>0</v>
      </c>
      <c r="H80" s="13">
        <f t="shared" si="13"/>
        <v>0</v>
      </c>
      <c r="I80" s="13">
        <f t="shared" si="13"/>
        <v>0</v>
      </c>
      <c r="J80" s="13">
        <f t="shared" si="13"/>
        <v>0</v>
      </c>
      <c r="K80" s="13">
        <f t="shared" si="13"/>
        <v>0</v>
      </c>
      <c r="L80" s="13">
        <f t="shared" si="13"/>
        <v>0</v>
      </c>
      <c r="M80" s="13">
        <f t="shared" si="13"/>
        <v>0</v>
      </c>
      <c r="N80" s="13">
        <f t="shared" si="13"/>
        <v>0</v>
      </c>
      <c r="O80" s="13">
        <f t="shared" si="13"/>
        <v>0</v>
      </c>
      <c r="P80" s="13">
        <f t="shared" si="13"/>
        <v>0</v>
      </c>
      <c r="Q80" s="13">
        <f t="shared" si="13"/>
        <v>0</v>
      </c>
      <c r="R80" s="13">
        <f t="shared" si="13"/>
        <v>0</v>
      </c>
      <c r="S80" s="13">
        <f t="shared" si="13"/>
        <v>0</v>
      </c>
      <c r="T80" s="13">
        <f t="shared" si="13"/>
        <v>0</v>
      </c>
      <c r="U80" s="13">
        <f t="shared" si="13"/>
        <v>0</v>
      </c>
      <c r="V80" s="13">
        <f t="shared" si="13"/>
        <v>0</v>
      </c>
    </row>
    <row r="81" spans="1:22" s="28" customFormat="1" ht="31.5" outlineLevel="3">
      <c r="A81" s="22" t="s">
        <v>165</v>
      </c>
      <c r="B81" s="12" t="s">
        <v>74</v>
      </c>
      <c r="C81" s="12" t="s">
        <v>162</v>
      </c>
      <c r="D81" s="12" t="s">
        <v>5</v>
      </c>
      <c r="E81" s="12"/>
      <c r="F81" s="13">
        <f>F82+F88+F95+F105+F100+F115+F122+F129+F102</f>
        <v>34247.649000000005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8" customFormat="1" ht="15.75" outlineLevel="4">
      <c r="A82" s="56" t="s">
        <v>34</v>
      </c>
      <c r="B82" s="19" t="s">
        <v>74</v>
      </c>
      <c r="C82" s="19" t="s">
        <v>311</v>
      </c>
      <c r="D82" s="19" t="s">
        <v>5</v>
      </c>
      <c r="E82" s="19"/>
      <c r="F82" s="20">
        <f>F83+F86</f>
        <v>1525</v>
      </c>
      <c r="G82" s="7">
        <f aca="true" t="shared" si="14" ref="G82:V82">G83</f>
        <v>0</v>
      </c>
      <c r="H82" s="7">
        <f t="shared" si="14"/>
        <v>0</v>
      </c>
      <c r="I82" s="7">
        <f t="shared" si="14"/>
        <v>0</v>
      </c>
      <c r="J82" s="7">
        <f t="shared" si="14"/>
        <v>0</v>
      </c>
      <c r="K82" s="7">
        <f t="shared" si="14"/>
        <v>0</v>
      </c>
      <c r="L82" s="7">
        <f t="shared" si="14"/>
        <v>0</v>
      </c>
      <c r="M82" s="7">
        <f t="shared" si="14"/>
        <v>0</v>
      </c>
      <c r="N82" s="7">
        <f t="shared" si="14"/>
        <v>0</v>
      </c>
      <c r="O82" s="7">
        <f t="shared" si="14"/>
        <v>0</v>
      </c>
      <c r="P82" s="7">
        <f t="shared" si="14"/>
        <v>0</v>
      </c>
      <c r="Q82" s="7">
        <f t="shared" si="14"/>
        <v>0</v>
      </c>
      <c r="R82" s="7">
        <f t="shared" si="14"/>
        <v>0</v>
      </c>
      <c r="S82" s="7">
        <f t="shared" si="14"/>
        <v>0</v>
      </c>
      <c r="T82" s="7">
        <f t="shared" si="14"/>
        <v>0</v>
      </c>
      <c r="U82" s="7">
        <f t="shared" si="14"/>
        <v>0</v>
      </c>
      <c r="V82" s="7">
        <f t="shared" si="14"/>
        <v>0</v>
      </c>
    </row>
    <row r="83" spans="1:22" s="28" customFormat="1" ht="31.5" outlineLevel="5">
      <c r="A83" s="5" t="s">
        <v>101</v>
      </c>
      <c r="B83" s="6" t="s">
        <v>74</v>
      </c>
      <c r="C83" s="6" t="s">
        <v>311</v>
      </c>
      <c r="D83" s="6" t="s">
        <v>100</v>
      </c>
      <c r="E83" s="6"/>
      <c r="F83" s="7">
        <f>F84+F85</f>
        <v>1138.1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8" customFormat="1" ht="15.75" outlineLevel="5">
      <c r="A84" s="53" t="s">
        <v>97</v>
      </c>
      <c r="B84" s="54" t="s">
        <v>74</v>
      </c>
      <c r="C84" s="54" t="s">
        <v>311</v>
      </c>
      <c r="D84" s="54" t="s">
        <v>96</v>
      </c>
      <c r="E84" s="54"/>
      <c r="F84" s="55">
        <v>1137.3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8" customFormat="1" ht="31.5" outlineLevel="5">
      <c r="A85" s="53" t="s">
        <v>98</v>
      </c>
      <c r="B85" s="54" t="s">
        <v>74</v>
      </c>
      <c r="C85" s="54" t="s">
        <v>311</v>
      </c>
      <c r="D85" s="54" t="s">
        <v>99</v>
      </c>
      <c r="E85" s="54"/>
      <c r="F85" s="55">
        <v>0.8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8" customFormat="1" ht="31.5" outlineLevel="5">
      <c r="A86" s="5" t="s">
        <v>102</v>
      </c>
      <c r="B86" s="6" t="s">
        <v>74</v>
      </c>
      <c r="C86" s="6" t="s">
        <v>311</v>
      </c>
      <c r="D86" s="6" t="s">
        <v>103</v>
      </c>
      <c r="E86" s="6"/>
      <c r="F86" s="7">
        <f>F87</f>
        <v>386.9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31.5" outlineLevel="5">
      <c r="A87" s="53" t="s">
        <v>106</v>
      </c>
      <c r="B87" s="54" t="s">
        <v>74</v>
      </c>
      <c r="C87" s="54" t="s">
        <v>311</v>
      </c>
      <c r="D87" s="54" t="s">
        <v>107</v>
      </c>
      <c r="E87" s="54"/>
      <c r="F87" s="55">
        <v>386.9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8" customFormat="1" ht="47.25" outlineLevel="4">
      <c r="A88" s="57" t="s">
        <v>166</v>
      </c>
      <c r="B88" s="19" t="s">
        <v>74</v>
      </c>
      <c r="C88" s="19" t="s">
        <v>167</v>
      </c>
      <c r="D88" s="19" t="s">
        <v>5</v>
      </c>
      <c r="E88" s="19"/>
      <c r="F88" s="90">
        <f>F89+F92</f>
        <v>10471.669</v>
      </c>
      <c r="G88" s="7">
        <f aca="true" t="shared" si="15" ref="G88:V88">G89</f>
        <v>0</v>
      </c>
      <c r="H88" s="7">
        <f t="shared" si="15"/>
        <v>0</v>
      </c>
      <c r="I88" s="7">
        <f t="shared" si="15"/>
        <v>0</v>
      </c>
      <c r="J88" s="7">
        <f t="shared" si="15"/>
        <v>0</v>
      </c>
      <c r="K88" s="7">
        <f t="shared" si="15"/>
        <v>0</v>
      </c>
      <c r="L88" s="7">
        <f t="shared" si="15"/>
        <v>0</v>
      </c>
      <c r="M88" s="7">
        <f t="shared" si="15"/>
        <v>0</v>
      </c>
      <c r="N88" s="7">
        <f t="shared" si="15"/>
        <v>0</v>
      </c>
      <c r="O88" s="7">
        <f t="shared" si="15"/>
        <v>0</v>
      </c>
      <c r="P88" s="7">
        <f t="shared" si="15"/>
        <v>0</v>
      </c>
      <c r="Q88" s="7">
        <f t="shared" si="15"/>
        <v>0</v>
      </c>
      <c r="R88" s="7">
        <f t="shared" si="15"/>
        <v>0</v>
      </c>
      <c r="S88" s="7">
        <f t="shared" si="15"/>
        <v>0</v>
      </c>
      <c r="T88" s="7">
        <f t="shared" si="15"/>
        <v>0</v>
      </c>
      <c r="U88" s="7">
        <f t="shared" si="15"/>
        <v>0</v>
      </c>
      <c r="V88" s="7">
        <f t="shared" si="15"/>
        <v>0</v>
      </c>
    </row>
    <row r="89" spans="1:22" s="28" customFormat="1" ht="31.5" outlineLevel="5">
      <c r="A89" s="5" t="s">
        <v>101</v>
      </c>
      <c r="B89" s="6" t="s">
        <v>74</v>
      </c>
      <c r="C89" s="6" t="s">
        <v>167</v>
      </c>
      <c r="D89" s="6" t="s">
        <v>100</v>
      </c>
      <c r="E89" s="6"/>
      <c r="F89" s="91">
        <f>F90+F91</f>
        <v>10378.949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8" customFormat="1" ht="15.75" outlineLevel="5">
      <c r="A90" s="53" t="s">
        <v>97</v>
      </c>
      <c r="B90" s="54" t="s">
        <v>74</v>
      </c>
      <c r="C90" s="54" t="s">
        <v>167</v>
      </c>
      <c r="D90" s="54" t="s">
        <v>96</v>
      </c>
      <c r="E90" s="54"/>
      <c r="F90" s="92">
        <v>10376.949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8" customFormat="1" ht="31.5" outlineLevel="5">
      <c r="A91" s="53" t="s">
        <v>98</v>
      </c>
      <c r="B91" s="54" t="s">
        <v>74</v>
      </c>
      <c r="C91" s="54" t="s">
        <v>167</v>
      </c>
      <c r="D91" s="54" t="s">
        <v>99</v>
      </c>
      <c r="E91" s="54"/>
      <c r="F91" s="55">
        <v>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31.5" outlineLevel="5">
      <c r="A92" s="5" t="s">
        <v>102</v>
      </c>
      <c r="B92" s="6" t="s">
        <v>74</v>
      </c>
      <c r="C92" s="6" t="s">
        <v>167</v>
      </c>
      <c r="D92" s="6" t="s">
        <v>103</v>
      </c>
      <c r="E92" s="6"/>
      <c r="F92" s="7">
        <f>F93+F94</f>
        <v>92.72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104</v>
      </c>
      <c r="B93" s="54" t="s">
        <v>74</v>
      </c>
      <c r="C93" s="54" t="s">
        <v>167</v>
      </c>
      <c r="D93" s="54" t="s">
        <v>105</v>
      </c>
      <c r="E93" s="54"/>
      <c r="F93" s="55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3" t="s">
        <v>106</v>
      </c>
      <c r="B94" s="54" t="s">
        <v>74</v>
      </c>
      <c r="C94" s="54" t="s">
        <v>167</v>
      </c>
      <c r="D94" s="54" t="s">
        <v>107</v>
      </c>
      <c r="E94" s="54"/>
      <c r="F94" s="55">
        <v>92.72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48.75" customHeight="1" outlineLevel="4">
      <c r="A95" s="56" t="s">
        <v>174</v>
      </c>
      <c r="B95" s="19" t="s">
        <v>74</v>
      </c>
      <c r="C95" s="19" t="s">
        <v>175</v>
      </c>
      <c r="D95" s="19" t="s">
        <v>5</v>
      </c>
      <c r="E95" s="19"/>
      <c r="F95" s="20">
        <f>F96+F98</f>
        <v>299</v>
      </c>
      <c r="G95" s="7">
        <f aca="true" t="shared" si="16" ref="G95:V95">G96</f>
        <v>0</v>
      </c>
      <c r="H95" s="7">
        <f t="shared" si="16"/>
        <v>0</v>
      </c>
      <c r="I95" s="7">
        <f t="shared" si="16"/>
        <v>0</v>
      </c>
      <c r="J95" s="7">
        <f t="shared" si="16"/>
        <v>0</v>
      </c>
      <c r="K95" s="7">
        <f t="shared" si="16"/>
        <v>0</v>
      </c>
      <c r="L95" s="7">
        <f t="shared" si="16"/>
        <v>0</v>
      </c>
      <c r="M95" s="7">
        <f t="shared" si="16"/>
        <v>0</v>
      </c>
      <c r="N95" s="7">
        <f t="shared" si="16"/>
        <v>0</v>
      </c>
      <c r="O95" s="7">
        <f t="shared" si="16"/>
        <v>0</v>
      </c>
      <c r="P95" s="7">
        <f t="shared" si="16"/>
        <v>0</v>
      </c>
      <c r="Q95" s="7">
        <f t="shared" si="16"/>
        <v>0</v>
      </c>
      <c r="R95" s="7">
        <f t="shared" si="16"/>
        <v>0</v>
      </c>
      <c r="S95" s="7">
        <f t="shared" si="16"/>
        <v>0</v>
      </c>
      <c r="T95" s="7">
        <f t="shared" si="16"/>
        <v>0</v>
      </c>
      <c r="U95" s="7">
        <f t="shared" si="16"/>
        <v>0</v>
      </c>
      <c r="V95" s="7">
        <f t="shared" si="16"/>
        <v>0</v>
      </c>
    </row>
    <row r="96" spans="1:22" s="28" customFormat="1" ht="31.5" outlineLevel="5">
      <c r="A96" s="5" t="s">
        <v>102</v>
      </c>
      <c r="B96" s="6" t="s">
        <v>74</v>
      </c>
      <c r="C96" s="6" t="s">
        <v>175</v>
      </c>
      <c r="D96" s="6" t="s">
        <v>103</v>
      </c>
      <c r="E96" s="6"/>
      <c r="F96" s="7">
        <f>F97</f>
        <v>295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3" t="s">
        <v>106</v>
      </c>
      <c r="B97" s="54" t="s">
        <v>74</v>
      </c>
      <c r="C97" s="54" t="s">
        <v>175</v>
      </c>
      <c r="D97" s="54" t="s">
        <v>107</v>
      </c>
      <c r="E97" s="54"/>
      <c r="F97" s="55">
        <v>295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15.75" outlineLevel="5">
      <c r="A98" s="5" t="s">
        <v>108</v>
      </c>
      <c r="B98" s="6" t="s">
        <v>74</v>
      </c>
      <c r="C98" s="6" t="s">
        <v>175</v>
      </c>
      <c r="D98" s="6" t="s">
        <v>109</v>
      </c>
      <c r="E98" s="6"/>
      <c r="F98" s="7">
        <f>F99</f>
        <v>4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15.75" outlineLevel="5">
      <c r="A99" s="53" t="s">
        <v>111</v>
      </c>
      <c r="B99" s="54" t="s">
        <v>74</v>
      </c>
      <c r="C99" s="54" t="s">
        <v>175</v>
      </c>
      <c r="D99" s="54" t="s">
        <v>113</v>
      </c>
      <c r="E99" s="54"/>
      <c r="F99" s="55">
        <v>4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8" customFormat="1" ht="15.75" customHeight="1" outlineLevel="4">
      <c r="A100" s="56" t="s">
        <v>176</v>
      </c>
      <c r="B100" s="19" t="s">
        <v>74</v>
      </c>
      <c r="C100" s="19" t="s">
        <v>177</v>
      </c>
      <c r="D100" s="19" t="s">
        <v>5</v>
      </c>
      <c r="E100" s="19"/>
      <c r="F100" s="20">
        <f>F101</f>
        <v>0.12</v>
      </c>
      <c r="G100" s="7">
        <f aca="true" t="shared" si="17" ref="G100:V100">G101</f>
        <v>0</v>
      </c>
      <c r="H100" s="7">
        <f t="shared" si="17"/>
        <v>0</v>
      </c>
      <c r="I100" s="7">
        <f t="shared" si="17"/>
        <v>0</v>
      </c>
      <c r="J100" s="7">
        <f t="shared" si="17"/>
        <v>0</v>
      </c>
      <c r="K100" s="7">
        <f t="shared" si="17"/>
        <v>0</v>
      </c>
      <c r="L100" s="7">
        <f t="shared" si="17"/>
        <v>0</v>
      </c>
      <c r="M100" s="7">
        <f t="shared" si="17"/>
        <v>0</v>
      </c>
      <c r="N100" s="7">
        <f t="shared" si="17"/>
        <v>0</v>
      </c>
      <c r="O100" s="7">
        <f t="shared" si="17"/>
        <v>0</v>
      </c>
      <c r="P100" s="7">
        <f t="shared" si="17"/>
        <v>0</v>
      </c>
      <c r="Q100" s="7">
        <f t="shared" si="17"/>
        <v>0</v>
      </c>
      <c r="R100" s="7">
        <f t="shared" si="17"/>
        <v>0</v>
      </c>
      <c r="S100" s="7">
        <f t="shared" si="17"/>
        <v>0</v>
      </c>
      <c r="T100" s="7">
        <f t="shared" si="17"/>
        <v>0</v>
      </c>
      <c r="U100" s="7">
        <f t="shared" si="17"/>
        <v>0</v>
      </c>
      <c r="V100" s="7">
        <f t="shared" si="17"/>
        <v>0</v>
      </c>
    </row>
    <row r="101" spans="1:22" s="28" customFormat="1" ht="15.75" outlineLevel="5">
      <c r="A101" s="5" t="s">
        <v>121</v>
      </c>
      <c r="B101" s="6" t="s">
        <v>74</v>
      </c>
      <c r="C101" s="6" t="s">
        <v>177</v>
      </c>
      <c r="D101" s="6" t="s">
        <v>120</v>
      </c>
      <c r="E101" s="6"/>
      <c r="F101" s="7">
        <v>0.12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33.75" customHeight="1" outlineLevel="5">
      <c r="A102" s="56" t="s">
        <v>313</v>
      </c>
      <c r="B102" s="19" t="s">
        <v>74</v>
      </c>
      <c r="C102" s="19" t="s">
        <v>312</v>
      </c>
      <c r="D102" s="19" t="s">
        <v>5</v>
      </c>
      <c r="E102" s="19"/>
      <c r="F102" s="20">
        <f>F103</f>
        <v>300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" t="s">
        <v>102</v>
      </c>
      <c r="B103" s="6" t="s">
        <v>74</v>
      </c>
      <c r="C103" s="6" t="s">
        <v>312</v>
      </c>
      <c r="D103" s="6" t="s">
        <v>103</v>
      </c>
      <c r="E103" s="6"/>
      <c r="F103" s="7">
        <f>F104</f>
        <v>300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31.5" outlineLevel="5">
      <c r="A104" s="53" t="s">
        <v>106</v>
      </c>
      <c r="B104" s="54" t="s">
        <v>74</v>
      </c>
      <c r="C104" s="54" t="s">
        <v>312</v>
      </c>
      <c r="D104" s="54" t="s">
        <v>107</v>
      </c>
      <c r="E104" s="54"/>
      <c r="F104" s="55">
        <v>300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1.5" outlineLevel="6">
      <c r="A105" s="56" t="s">
        <v>178</v>
      </c>
      <c r="B105" s="19" t="s">
        <v>74</v>
      </c>
      <c r="C105" s="19" t="s">
        <v>179</v>
      </c>
      <c r="D105" s="19" t="s">
        <v>5</v>
      </c>
      <c r="E105" s="19"/>
      <c r="F105" s="20">
        <f>F106+F109+F112</f>
        <v>19458.46</v>
      </c>
      <c r="G105" s="20">
        <f aca="true" t="shared" si="18" ref="G105:V105">G106</f>
        <v>0</v>
      </c>
      <c r="H105" s="20">
        <f t="shared" si="18"/>
        <v>0</v>
      </c>
      <c r="I105" s="20">
        <f t="shared" si="18"/>
        <v>0</v>
      </c>
      <c r="J105" s="20">
        <f t="shared" si="18"/>
        <v>0</v>
      </c>
      <c r="K105" s="20">
        <f t="shared" si="18"/>
        <v>0</v>
      </c>
      <c r="L105" s="20">
        <f t="shared" si="18"/>
        <v>0</v>
      </c>
      <c r="M105" s="20">
        <f t="shared" si="18"/>
        <v>0</v>
      </c>
      <c r="N105" s="20">
        <f t="shared" si="18"/>
        <v>0</v>
      </c>
      <c r="O105" s="20">
        <f t="shared" si="18"/>
        <v>0</v>
      </c>
      <c r="P105" s="20">
        <f t="shared" si="18"/>
        <v>0</v>
      </c>
      <c r="Q105" s="20">
        <f t="shared" si="18"/>
        <v>0</v>
      </c>
      <c r="R105" s="20">
        <f t="shared" si="18"/>
        <v>0</v>
      </c>
      <c r="S105" s="20">
        <f t="shared" si="18"/>
        <v>0</v>
      </c>
      <c r="T105" s="20">
        <f t="shared" si="18"/>
        <v>0</v>
      </c>
      <c r="U105" s="20">
        <f t="shared" si="18"/>
        <v>0</v>
      </c>
      <c r="V105" s="20">
        <f t="shared" si="18"/>
        <v>0</v>
      </c>
    </row>
    <row r="106" spans="1:22" s="28" customFormat="1" ht="15.75" outlineLevel="6">
      <c r="A106" s="5" t="s">
        <v>122</v>
      </c>
      <c r="B106" s="6" t="s">
        <v>74</v>
      </c>
      <c r="C106" s="6" t="s">
        <v>179</v>
      </c>
      <c r="D106" s="6" t="s">
        <v>123</v>
      </c>
      <c r="E106" s="6"/>
      <c r="F106" s="7">
        <f>F107+F108</f>
        <v>12100.41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8" customFormat="1" ht="15.75" outlineLevel="6">
      <c r="A107" s="53" t="s">
        <v>97</v>
      </c>
      <c r="B107" s="54" t="s">
        <v>74</v>
      </c>
      <c r="C107" s="54" t="s">
        <v>179</v>
      </c>
      <c r="D107" s="54" t="s">
        <v>124</v>
      </c>
      <c r="E107" s="54"/>
      <c r="F107" s="55">
        <v>12090.41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8" customFormat="1" ht="31.5" outlineLevel="6">
      <c r="A108" s="53" t="s">
        <v>98</v>
      </c>
      <c r="B108" s="54" t="s">
        <v>74</v>
      </c>
      <c r="C108" s="54" t="s">
        <v>179</v>
      </c>
      <c r="D108" s="54" t="s">
        <v>125</v>
      </c>
      <c r="E108" s="54"/>
      <c r="F108" s="55">
        <v>10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8" customFormat="1" ht="31.5" outlineLevel="6">
      <c r="A109" s="5" t="s">
        <v>102</v>
      </c>
      <c r="B109" s="6" t="s">
        <v>74</v>
      </c>
      <c r="C109" s="6" t="s">
        <v>179</v>
      </c>
      <c r="D109" s="6" t="s">
        <v>103</v>
      </c>
      <c r="E109" s="6"/>
      <c r="F109" s="7">
        <f>F110+F111</f>
        <v>7230.55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8" customFormat="1" ht="31.5" outlineLevel="6">
      <c r="A110" s="53" t="s">
        <v>104</v>
      </c>
      <c r="B110" s="54" t="s">
        <v>74</v>
      </c>
      <c r="C110" s="54" t="s">
        <v>179</v>
      </c>
      <c r="D110" s="54" t="s">
        <v>105</v>
      </c>
      <c r="E110" s="54"/>
      <c r="F110" s="55">
        <v>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8" customFormat="1" ht="31.5" outlineLevel="6">
      <c r="A111" s="53" t="s">
        <v>106</v>
      </c>
      <c r="B111" s="54" t="s">
        <v>74</v>
      </c>
      <c r="C111" s="54" t="s">
        <v>179</v>
      </c>
      <c r="D111" s="54" t="s">
        <v>107</v>
      </c>
      <c r="E111" s="54"/>
      <c r="F111" s="55">
        <v>7230.55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8" customFormat="1" ht="15.75" outlineLevel="6">
      <c r="A112" s="5" t="s">
        <v>108</v>
      </c>
      <c r="B112" s="6" t="s">
        <v>74</v>
      </c>
      <c r="C112" s="6" t="s">
        <v>179</v>
      </c>
      <c r="D112" s="6" t="s">
        <v>109</v>
      </c>
      <c r="E112" s="6"/>
      <c r="F112" s="7">
        <f>F113+F114</f>
        <v>127.5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8" customFormat="1" ht="31.5" outlineLevel="6">
      <c r="A113" s="53" t="s">
        <v>110</v>
      </c>
      <c r="B113" s="54" t="s">
        <v>74</v>
      </c>
      <c r="C113" s="54" t="s">
        <v>179</v>
      </c>
      <c r="D113" s="54" t="s">
        <v>112</v>
      </c>
      <c r="E113" s="54"/>
      <c r="F113" s="55">
        <v>114.6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8" customFormat="1" ht="15.75" outlineLevel="6">
      <c r="A114" s="53" t="s">
        <v>111</v>
      </c>
      <c r="B114" s="54" t="s">
        <v>74</v>
      </c>
      <c r="C114" s="54" t="s">
        <v>179</v>
      </c>
      <c r="D114" s="54" t="s">
        <v>113</v>
      </c>
      <c r="E114" s="54"/>
      <c r="F114" s="55">
        <v>12.9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8" customFormat="1" ht="31.5" outlineLevel="6">
      <c r="A115" s="70" t="s">
        <v>181</v>
      </c>
      <c r="B115" s="19" t="s">
        <v>74</v>
      </c>
      <c r="C115" s="19" t="s">
        <v>180</v>
      </c>
      <c r="D115" s="19" t="s">
        <v>5</v>
      </c>
      <c r="E115" s="19"/>
      <c r="F115" s="20">
        <f>F116+F119</f>
        <v>1003.4</v>
      </c>
      <c r="G115" s="13">
        <f aca="true" t="shared" si="19" ref="G115:V115">G116</f>
        <v>0</v>
      </c>
      <c r="H115" s="13">
        <f t="shared" si="19"/>
        <v>0</v>
      </c>
      <c r="I115" s="13">
        <f t="shared" si="19"/>
        <v>0</v>
      </c>
      <c r="J115" s="13">
        <f t="shared" si="19"/>
        <v>0</v>
      </c>
      <c r="K115" s="13">
        <f t="shared" si="19"/>
        <v>0</v>
      </c>
      <c r="L115" s="13">
        <f t="shared" si="19"/>
        <v>0</v>
      </c>
      <c r="M115" s="13">
        <f t="shared" si="19"/>
        <v>0</v>
      </c>
      <c r="N115" s="13">
        <f t="shared" si="19"/>
        <v>0</v>
      </c>
      <c r="O115" s="13">
        <f t="shared" si="19"/>
        <v>0</v>
      </c>
      <c r="P115" s="13">
        <f t="shared" si="19"/>
        <v>0</v>
      </c>
      <c r="Q115" s="13">
        <f t="shared" si="19"/>
        <v>0</v>
      </c>
      <c r="R115" s="13">
        <f t="shared" si="19"/>
        <v>0</v>
      </c>
      <c r="S115" s="13">
        <f t="shared" si="19"/>
        <v>0</v>
      </c>
      <c r="T115" s="13">
        <f t="shared" si="19"/>
        <v>0</v>
      </c>
      <c r="U115" s="13">
        <f t="shared" si="19"/>
        <v>0</v>
      </c>
      <c r="V115" s="13">
        <f t="shared" si="19"/>
        <v>0</v>
      </c>
    </row>
    <row r="116" spans="1:22" s="28" customFormat="1" ht="31.5" outlineLevel="6">
      <c r="A116" s="5" t="s">
        <v>101</v>
      </c>
      <c r="B116" s="6" t="s">
        <v>74</v>
      </c>
      <c r="C116" s="6" t="s">
        <v>180</v>
      </c>
      <c r="D116" s="6" t="s">
        <v>100</v>
      </c>
      <c r="E116" s="6"/>
      <c r="F116" s="7">
        <f>F117+F118</f>
        <v>885.25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8" customFormat="1" ht="15.75" outlineLevel="6">
      <c r="A117" s="53" t="s">
        <v>97</v>
      </c>
      <c r="B117" s="54" t="s">
        <v>74</v>
      </c>
      <c r="C117" s="54" t="s">
        <v>180</v>
      </c>
      <c r="D117" s="54" t="s">
        <v>96</v>
      </c>
      <c r="E117" s="54"/>
      <c r="F117" s="55">
        <v>885.25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8" customFormat="1" ht="31.5" outlineLevel="6">
      <c r="A118" s="53" t="s">
        <v>98</v>
      </c>
      <c r="B118" s="54" t="s">
        <v>74</v>
      </c>
      <c r="C118" s="54" t="s">
        <v>180</v>
      </c>
      <c r="D118" s="54" t="s">
        <v>99</v>
      </c>
      <c r="E118" s="54"/>
      <c r="F118" s="55"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8" customFormat="1" ht="31.5" outlineLevel="6">
      <c r="A119" s="5" t="s">
        <v>102</v>
      </c>
      <c r="B119" s="6" t="s">
        <v>74</v>
      </c>
      <c r="C119" s="6" t="s">
        <v>180</v>
      </c>
      <c r="D119" s="6" t="s">
        <v>103</v>
      </c>
      <c r="E119" s="6"/>
      <c r="F119" s="7">
        <f>F120+F121</f>
        <v>118.15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8" customFormat="1" ht="31.5" outlineLevel="6">
      <c r="A120" s="53" t="s">
        <v>104</v>
      </c>
      <c r="B120" s="54" t="s">
        <v>74</v>
      </c>
      <c r="C120" s="54" t="s">
        <v>180</v>
      </c>
      <c r="D120" s="54" t="s">
        <v>105</v>
      </c>
      <c r="E120" s="54"/>
      <c r="F120" s="55"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8" customFormat="1" ht="31.5" outlineLevel="6">
      <c r="A121" s="53" t="s">
        <v>106</v>
      </c>
      <c r="B121" s="54" t="s">
        <v>74</v>
      </c>
      <c r="C121" s="54" t="s">
        <v>180</v>
      </c>
      <c r="D121" s="54" t="s">
        <v>107</v>
      </c>
      <c r="E121" s="54"/>
      <c r="F121" s="55">
        <v>118.15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8" customFormat="1" ht="31.5" outlineLevel="6">
      <c r="A122" s="70" t="s">
        <v>183</v>
      </c>
      <c r="B122" s="19" t="s">
        <v>74</v>
      </c>
      <c r="C122" s="19" t="s">
        <v>182</v>
      </c>
      <c r="D122" s="19" t="s">
        <v>5</v>
      </c>
      <c r="E122" s="19"/>
      <c r="F122" s="20">
        <f>F123+F126</f>
        <v>538</v>
      </c>
      <c r="G122" s="13">
        <f aca="true" t="shared" si="20" ref="G122:V122">G123</f>
        <v>0</v>
      </c>
      <c r="H122" s="13">
        <f t="shared" si="20"/>
        <v>0</v>
      </c>
      <c r="I122" s="13">
        <f t="shared" si="20"/>
        <v>0</v>
      </c>
      <c r="J122" s="13">
        <f t="shared" si="20"/>
        <v>0</v>
      </c>
      <c r="K122" s="13">
        <f t="shared" si="20"/>
        <v>0</v>
      </c>
      <c r="L122" s="13">
        <f t="shared" si="20"/>
        <v>0</v>
      </c>
      <c r="M122" s="13">
        <f t="shared" si="20"/>
        <v>0</v>
      </c>
      <c r="N122" s="13">
        <f t="shared" si="20"/>
        <v>0</v>
      </c>
      <c r="O122" s="13">
        <f t="shared" si="20"/>
        <v>0</v>
      </c>
      <c r="P122" s="13">
        <f t="shared" si="20"/>
        <v>0</v>
      </c>
      <c r="Q122" s="13">
        <f t="shared" si="20"/>
        <v>0</v>
      </c>
      <c r="R122" s="13">
        <f t="shared" si="20"/>
        <v>0</v>
      </c>
      <c r="S122" s="13">
        <f t="shared" si="20"/>
        <v>0</v>
      </c>
      <c r="T122" s="13">
        <f t="shared" si="20"/>
        <v>0</v>
      </c>
      <c r="U122" s="13">
        <f t="shared" si="20"/>
        <v>0</v>
      </c>
      <c r="V122" s="13">
        <f t="shared" si="20"/>
        <v>0</v>
      </c>
    </row>
    <row r="123" spans="1:22" s="28" customFormat="1" ht="31.5" outlineLevel="6">
      <c r="A123" s="5" t="s">
        <v>101</v>
      </c>
      <c r="B123" s="6" t="s">
        <v>74</v>
      </c>
      <c r="C123" s="6" t="s">
        <v>182</v>
      </c>
      <c r="D123" s="6" t="s">
        <v>100</v>
      </c>
      <c r="E123" s="6"/>
      <c r="F123" s="7">
        <f>F124+F125</f>
        <v>427.04999999999995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8" customFormat="1" ht="15.75" outlineLevel="6">
      <c r="A124" s="53" t="s">
        <v>97</v>
      </c>
      <c r="B124" s="54" t="s">
        <v>74</v>
      </c>
      <c r="C124" s="54" t="s">
        <v>182</v>
      </c>
      <c r="D124" s="54" t="s">
        <v>96</v>
      </c>
      <c r="E124" s="54"/>
      <c r="F124" s="55">
        <v>425.15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8" customFormat="1" ht="31.5" outlineLevel="6">
      <c r="A125" s="53" t="s">
        <v>98</v>
      </c>
      <c r="B125" s="54" t="s">
        <v>74</v>
      </c>
      <c r="C125" s="54" t="s">
        <v>182</v>
      </c>
      <c r="D125" s="54" t="s">
        <v>99</v>
      </c>
      <c r="E125" s="54"/>
      <c r="F125" s="55">
        <v>1.9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31.5" outlineLevel="6">
      <c r="A126" s="5" t="s">
        <v>102</v>
      </c>
      <c r="B126" s="6" t="s">
        <v>74</v>
      </c>
      <c r="C126" s="6" t="s">
        <v>182</v>
      </c>
      <c r="D126" s="6" t="s">
        <v>103</v>
      </c>
      <c r="E126" s="6"/>
      <c r="F126" s="7">
        <f>F127+F128</f>
        <v>110.95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3" t="s">
        <v>104</v>
      </c>
      <c r="B127" s="54" t="s">
        <v>74</v>
      </c>
      <c r="C127" s="54" t="s">
        <v>182</v>
      </c>
      <c r="D127" s="54" t="s">
        <v>105</v>
      </c>
      <c r="E127" s="54"/>
      <c r="F127" s="55">
        <v>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31.5" outlineLevel="6">
      <c r="A128" s="53" t="s">
        <v>106</v>
      </c>
      <c r="B128" s="54" t="s">
        <v>74</v>
      </c>
      <c r="C128" s="54" t="s">
        <v>182</v>
      </c>
      <c r="D128" s="54" t="s">
        <v>107</v>
      </c>
      <c r="E128" s="54"/>
      <c r="F128" s="55">
        <v>110.95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70" t="s">
        <v>184</v>
      </c>
      <c r="B129" s="19" t="s">
        <v>74</v>
      </c>
      <c r="C129" s="19" t="s">
        <v>185</v>
      </c>
      <c r="D129" s="19" t="s">
        <v>5</v>
      </c>
      <c r="E129" s="19"/>
      <c r="F129" s="20">
        <f>F130+F132</f>
        <v>652</v>
      </c>
      <c r="G129" s="13">
        <f aca="true" t="shared" si="21" ref="G129:V129">G130</f>
        <v>0</v>
      </c>
      <c r="H129" s="13">
        <f t="shared" si="21"/>
        <v>0</v>
      </c>
      <c r="I129" s="13">
        <f t="shared" si="21"/>
        <v>0</v>
      </c>
      <c r="J129" s="13">
        <f t="shared" si="21"/>
        <v>0</v>
      </c>
      <c r="K129" s="13">
        <f t="shared" si="21"/>
        <v>0</v>
      </c>
      <c r="L129" s="13">
        <f t="shared" si="21"/>
        <v>0</v>
      </c>
      <c r="M129" s="13">
        <f t="shared" si="21"/>
        <v>0</v>
      </c>
      <c r="N129" s="13">
        <f t="shared" si="21"/>
        <v>0</v>
      </c>
      <c r="O129" s="13">
        <f t="shared" si="21"/>
        <v>0</v>
      </c>
      <c r="P129" s="13">
        <f t="shared" si="21"/>
        <v>0</v>
      </c>
      <c r="Q129" s="13">
        <f t="shared" si="21"/>
        <v>0</v>
      </c>
      <c r="R129" s="13">
        <f t="shared" si="21"/>
        <v>0</v>
      </c>
      <c r="S129" s="13">
        <f t="shared" si="21"/>
        <v>0</v>
      </c>
      <c r="T129" s="13">
        <f t="shared" si="21"/>
        <v>0</v>
      </c>
      <c r="U129" s="13">
        <f t="shared" si="21"/>
        <v>0</v>
      </c>
      <c r="V129" s="13">
        <f t="shared" si="21"/>
        <v>0</v>
      </c>
    </row>
    <row r="130" spans="1:22" s="28" customFormat="1" ht="31.5" outlineLevel="6">
      <c r="A130" s="5" t="s">
        <v>101</v>
      </c>
      <c r="B130" s="6" t="s">
        <v>74</v>
      </c>
      <c r="C130" s="6" t="s">
        <v>185</v>
      </c>
      <c r="D130" s="6" t="s">
        <v>100</v>
      </c>
      <c r="E130" s="6"/>
      <c r="F130" s="7">
        <f>F131</f>
        <v>609.7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15.75" outlineLevel="6">
      <c r="A131" s="53" t="s">
        <v>97</v>
      </c>
      <c r="B131" s="54" t="s">
        <v>74</v>
      </c>
      <c r="C131" s="54" t="s">
        <v>185</v>
      </c>
      <c r="D131" s="54" t="s">
        <v>96</v>
      </c>
      <c r="E131" s="58"/>
      <c r="F131" s="55">
        <v>609.7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s="28" customFormat="1" ht="31.5" outlineLevel="6">
      <c r="A132" s="5" t="s">
        <v>102</v>
      </c>
      <c r="B132" s="6" t="s">
        <v>74</v>
      </c>
      <c r="C132" s="6" t="s">
        <v>185</v>
      </c>
      <c r="D132" s="6" t="s">
        <v>103</v>
      </c>
      <c r="E132" s="51"/>
      <c r="F132" s="7">
        <f>F133+F134</f>
        <v>42.3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s="28" customFormat="1" ht="31.5" outlineLevel="6">
      <c r="A133" s="53" t="s">
        <v>104</v>
      </c>
      <c r="B133" s="54" t="s">
        <v>74</v>
      </c>
      <c r="C133" s="54" t="s">
        <v>185</v>
      </c>
      <c r="D133" s="54" t="s">
        <v>105</v>
      </c>
      <c r="E133" s="58"/>
      <c r="F133" s="55">
        <v>0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s="28" customFormat="1" ht="31.5" outlineLevel="6">
      <c r="A134" s="53" t="s">
        <v>106</v>
      </c>
      <c r="B134" s="54" t="s">
        <v>74</v>
      </c>
      <c r="C134" s="54" t="s">
        <v>185</v>
      </c>
      <c r="D134" s="54" t="s">
        <v>107</v>
      </c>
      <c r="E134" s="58"/>
      <c r="F134" s="55">
        <v>42.3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28" customFormat="1" ht="15.75" outlineLevel="6">
      <c r="A135" s="14" t="s">
        <v>186</v>
      </c>
      <c r="B135" s="12" t="s">
        <v>74</v>
      </c>
      <c r="C135" s="12" t="s">
        <v>6</v>
      </c>
      <c r="D135" s="12" t="s">
        <v>5</v>
      </c>
      <c r="E135" s="12"/>
      <c r="F135" s="13">
        <f>F143+F150+F136</f>
        <v>335.1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s="28" customFormat="1" ht="47.25" outlineLevel="6">
      <c r="A136" s="70" t="s">
        <v>319</v>
      </c>
      <c r="B136" s="68" t="s">
        <v>74</v>
      </c>
      <c r="C136" s="68" t="s">
        <v>316</v>
      </c>
      <c r="D136" s="68" t="s">
        <v>5</v>
      </c>
      <c r="E136" s="68"/>
      <c r="F136" s="69">
        <f>F137+F140</f>
        <v>125.1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28" customFormat="1" ht="33.75" customHeight="1" outlineLevel="6">
      <c r="A137" s="5" t="s">
        <v>317</v>
      </c>
      <c r="B137" s="6" t="s">
        <v>74</v>
      </c>
      <c r="C137" s="6" t="s">
        <v>314</v>
      </c>
      <c r="D137" s="6" t="s">
        <v>5</v>
      </c>
      <c r="E137" s="12"/>
      <c r="F137" s="7">
        <f>F138</f>
        <v>70.5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28" customFormat="1" ht="31.5" outlineLevel="6">
      <c r="A138" s="53" t="s">
        <v>102</v>
      </c>
      <c r="B138" s="54" t="s">
        <v>74</v>
      </c>
      <c r="C138" s="54" t="s">
        <v>314</v>
      </c>
      <c r="D138" s="54" t="s">
        <v>103</v>
      </c>
      <c r="E138" s="12"/>
      <c r="F138" s="55">
        <f>F139</f>
        <v>70.5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28" customFormat="1" ht="31.5" outlineLevel="6">
      <c r="A139" s="53" t="s">
        <v>106</v>
      </c>
      <c r="B139" s="54" t="s">
        <v>74</v>
      </c>
      <c r="C139" s="54" t="s">
        <v>314</v>
      </c>
      <c r="D139" s="54" t="s">
        <v>107</v>
      </c>
      <c r="E139" s="12"/>
      <c r="F139" s="55">
        <v>70.5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28" customFormat="1" ht="31.5" outlineLevel="6">
      <c r="A140" s="5" t="s">
        <v>318</v>
      </c>
      <c r="B140" s="6" t="s">
        <v>74</v>
      </c>
      <c r="C140" s="6" t="s">
        <v>315</v>
      </c>
      <c r="D140" s="6" t="s">
        <v>5</v>
      </c>
      <c r="E140" s="12"/>
      <c r="F140" s="7">
        <f>F141</f>
        <v>54.6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28" customFormat="1" ht="31.5" outlineLevel="6">
      <c r="A141" s="53" t="s">
        <v>102</v>
      </c>
      <c r="B141" s="54" t="s">
        <v>74</v>
      </c>
      <c r="C141" s="54" t="s">
        <v>315</v>
      </c>
      <c r="D141" s="54" t="s">
        <v>103</v>
      </c>
      <c r="E141" s="12"/>
      <c r="F141" s="55">
        <f>F142</f>
        <v>54.6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28" customFormat="1" ht="31.5" outlineLevel="6">
      <c r="A142" s="53" t="s">
        <v>106</v>
      </c>
      <c r="B142" s="54" t="s">
        <v>74</v>
      </c>
      <c r="C142" s="54" t="s">
        <v>315</v>
      </c>
      <c r="D142" s="54" t="s">
        <v>107</v>
      </c>
      <c r="E142" s="12"/>
      <c r="F142" s="55">
        <v>54.6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28" customFormat="1" ht="15.75" outlineLevel="6">
      <c r="A143" s="56" t="s">
        <v>191</v>
      </c>
      <c r="B143" s="19" t="s">
        <v>74</v>
      </c>
      <c r="C143" s="19" t="s">
        <v>49</v>
      </c>
      <c r="D143" s="19" t="s">
        <v>5</v>
      </c>
      <c r="E143" s="19"/>
      <c r="F143" s="20">
        <f>F144+F147</f>
        <v>110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28" customFormat="1" ht="31.5" outlineLevel="6">
      <c r="A144" s="5" t="s">
        <v>188</v>
      </c>
      <c r="B144" s="6" t="s">
        <v>74</v>
      </c>
      <c r="C144" s="6" t="s">
        <v>187</v>
      </c>
      <c r="D144" s="6" t="s">
        <v>5</v>
      </c>
      <c r="E144" s="6"/>
      <c r="F144" s="7">
        <f>F145</f>
        <v>100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28" customFormat="1" ht="31.5" outlineLevel="6">
      <c r="A145" s="53" t="s">
        <v>102</v>
      </c>
      <c r="B145" s="54" t="s">
        <v>74</v>
      </c>
      <c r="C145" s="54" t="s">
        <v>187</v>
      </c>
      <c r="D145" s="54" t="s">
        <v>103</v>
      </c>
      <c r="E145" s="54"/>
      <c r="F145" s="55">
        <f>F146</f>
        <v>100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28" customFormat="1" ht="31.5" outlineLevel="6">
      <c r="A146" s="53" t="s">
        <v>106</v>
      </c>
      <c r="B146" s="54" t="s">
        <v>74</v>
      </c>
      <c r="C146" s="54" t="s">
        <v>187</v>
      </c>
      <c r="D146" s="54" t="s">
        <v>107</v>
      </c>
      <c r="E146" s="54"/>
      <c r="F146" s="55">
        <v>100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28" customFormat="1" ht="31.5" outlineLevel="6">
      <c r="A147" s="5" t="s">
        <v>189</v>
      </c>
      <c r="B147" s="6" t="s">
        <v>74</v>
      </c>
      <c r="C147" s="6" t="s">
        <v>190</v>
      </c>
      <c r="D147" s="6" t="s">
        <v>5</v>
      </c>
      <c r="E147" s="6"/>
      <c r="F147" s="7">
        <f>F148</f>
        <v>10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28" customFormat="1" ht="31.5" outlineLevel="6">
      <c r="A148" s="53" t="s">
        <v>102</v>
      </c>
      <c r="B148" s="54" t="s">
        <v>74</v>
      </c>
      <c r="C148" s="54" t="s">
        <v>190</v>
      </c>
      <c r="D148" s="54" t="s">
        <v>103</v>
      </c>
      <c r="E148" s="54"/>
      <c r="F148" s="55">
        <f>F149</f>
        <v>10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28" customFormat="1" ht="31.5" outlineLevel="6">
      <c r="A149" s="53" t="s">
        <v>106</v>
      </c>
      <c r="B149" s="54" t="s">
        <v>74</v>
      </c>
      <c r="C149" s="54" t="s">
        <v>190</v>
      </c>
      <c r="D149" s="54" t="s">
        <v>107</v>
      </c>
      <c r="E149" s="54"/>
      <c r="F149" s="55">
        <v>10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28" customFormat="1" ht="31.5" outlineLevel="6">
      <c r="A150" s="56" t="s">
        <v>126</v>
      </c>
      <c r="B150" s="19" t="s">
        <v>74</v>
      </c>
      <c r="C150" s="19" t="s">
        <v>192</v>
      </c>
      <c r="D150" s="19" t="s">
        <v>5</v>
      </c>
      <c r="E150" s="19"/>
      <c r="F150" s="20">
        <f>F151</f>
        <v>100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28" customFormat="1" ht="47.25" outlineLevel="6">
      <c r="A151" s="5" t="s">
        <v>193</v>
      </c>
      <c r="B151" s="6" t="s">
        <v>74</v>
      </c>
      <c r="C151" s="6" t="s">
        <v>194</v>
      </c>
      <c r="D151" s="6" t="s">
        <v>5</v>
      </c>
      <c r="E151" s="6"/>
      <c r="F151" s="7">
        <f>F152</f>
        <v>100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s="28" customFormat="1" ht="31.5" outlineLevel="6">
      <c r="A152" s="53" t="s">
        <v>102</v>
      </c>
      <c r="B152" s="54" t="s">
        <v>74</v>
      </c>
      <c r="C152" s="54" t="s">
        <v>194</v>
      </c>
      <c r="D152" s="54" t="s">
        <v>103</v>
      </c>
      <c r="E152" s="54"/>
      <c r="F152" s="55">
        <f>F153</f>
        <v>100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28" customFormat="1" ht="31.5" outlineLevel="6">
      <c r="A153" s="53" t="s">
        <v>106</v>
      </c>
      <c r="B153" s="54" t="s">
        <v>74</v>
      </c>
      <c r="C153" s="54" t="s">
        <v>194</v>
      </c>
      <c r="D153" s="54" t="s">
        <v>107</v>
      </c>
      <c r="E153" s="54"/>
      <c r="F153" s="55">
        <v>100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15.75" outlineLevel="6">
      <c r="A154" s="71" t="s">
        <v>196</v>
      </c>
      <c r="B154" s="34" t="s">
        <v>197</v>
      </c>
      <c r="C154" s="34" t="s">
        <v>6</v>
      </c>
      <c r="D154" s="34" t="s">
        <v>5</v>
      </c>
      <c r="E154" s="49"/>
      <c r="F154" s="72">
        <f>F155</f>
        <v>1580.48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5" ht="15.75" outlineLevel="6">
      <c r="A155" s="73" t="s">
        <v>86</v>
      </c>
      <c r="B155" s="9" t="s">
        <v>87</v>
      </c>
      <c r="C155" s="9" t="s">
        <v>6</v>
      </c>
      <c r="D155" s="9" t="s">
        <v>5</v>
      </c>
      <c r="E155" s="74" t="s">
        <v>5</v>
      </c>
      <c r="F155" s="75">
        <f>F156</f>
        <v>1580.48</v>
      </c>
      <c r="G155" s="35" t="e">
        <f>#REF!</f>
        <v>#REF!</v>
      </c>
      <c r="H155" s="35" t="e">
        <f>#REF!</f>
        <v>#REF!</v>
      </c>
      <c r="I155" s="35" t="e">
        <f>#REF!</f>
        <v>#REF!</v>
      </c>
      <c r="J155" s="35" t="e">
        <f>#REF!</f>
        <v>#REF!</v>
      </c>
      <c r="K155" s="35" t="e">
        <f>#REF!</f>
        <v>#REF!</v>
      </c>
      <c r="L155" s="35" t="e">
        <f>#REF!</f>
        <v>#REF!</v>
      </c>
      <c r="M155" s="35" t="e">
        <f>#REF!</f>
        <v>#REF!</v>
      </c>
      <c r="N155" s="35" t="e">
        <f>#REF!</f>
        <v>#REF!</v>
      </c>
      <c r="O155" s="35" t="e">
        <f>#REF!</f>
        <v>#REF!</v>
      </c>
      <c r="P155" s="35" t="e">
        <f>#REF!</f>
        <v>#REF!</v>
      </c>
      <c r="Q155" s="35" t="e">
        <f>#REF!</f>
        <v>#REF!</v>
      </c>
      <c r="R155" s="35" t="e">
        <f>#REF!</f>
        <v>#REF!</v>
      </c>
      <c r="S155" s="35" t="e">
        <f>#REF!</f>
        <v>#REF!</v>
      </c>
      <c r="T155" s="35" t="e">
        <f>#REF!</f>
        <v>#REF!</v>
      </c>
      <c r="U155" s="35" t="e">
        <f>#REF!</f>
        <v>#REF!</v>
      </c>
      <c r="V155" s="40" t="e">
        <f>#REF!</f>
        <v>#REF!</v>
      </c>
      <c r="W155" s="52"/>
      <c r="X155" s="44"/>
      <c r="Y155" s="45"/>
    </row>
    <row r="156" spans="1:25" ht="31.5" outlineLevel="6">
      <c r="A156" s="22" t="s">
        <v>160</v>
      </c>
      <c r="B156" s="12" t="s">
        <v>87</v>
      </c>
      <c r="C156" s="12" t="s">
        <v>161</v>
      </c>
      <c r="D156" s="12" t="s">
        <v>5</v>
      </c>
      <c r="E156" s="50"/>
      <c r="F156" s="36">
        <f>F157</f>
        <v>1580.48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41"/>
      <c r="W156" s="46"/>
      <c r="X156" s="47"/>
      <c r="Y156" s="45"/>
    </row>
    <row r="157" spans="1:25" ht="31.5" outlineLevel="6">
      <c r="A157" s="22" t="s">
        <v>165</v>
      </c>
      <c r="B157" s="12" t="s">
        <v>87</v>
      </c>
      <c r="C157" s="12" t="s">
        <v>162</v>
      </c>
      <c r="D157" s="12" t="s">
        <v>5</v>
      </c>
      <c r="E157" s="50"/>
      <c r="F157" s="36">
        <f>F158</f>
        <v>1580.48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41"/>
      <c r="W157" s="46"/>
      <c r="X157" s="47"/>
      <c r="Y157" s="45"/>
    </row>
    <row r="158" spans="1:25" ht="31.5" outlineLevel="6">
      <c r="A158" s="59" t="s">
        <v>43</v>
      </c>
      <c r="B158" s="19" t="s">
        <v>87</v>
      </c>
      <c r="C158" s="19" t="s">
        <v>195</v>
      </c>
      <c r="D158" s="19" t="s">
        <v>5</v>
      </c>
      <c r="E158" s="60" t="s">
        <v>5</v>
      </c>
      <c r="F158" s="61">
        <f>F159</f>
        <v>1580.48</v>
      </c>
      <c r="G158" s="37">
        <f>G159</f>
        <v>1397.92</v>
      </c>
      <c r="H158" s="37">
        <f aca="true" t="shared" si="22" ref="H158:V158">H159</f>
        <v>0</v>
      </c>
      <c r="I158" s="37">
        <f t="shared" si="22"/>
        <v>0</v>
      </c>
      <c r="J158" s="37">
        <f t="shared" si="22"/>
        <v>0</v>
      </c>
      <c r="K158" s="37">
        <f t="shared" si="22"/>
        <v>0</v>
      </c>
      <c r="L158" s="37">
        <f t="shared" si="22"/>
        <v>0</v>
      </c>
      <c r="M158" s="37">
        <f t="shared" si="22"/>
        <v>0</v>
      </c>
      <c r="N158" s="37">
        <f t="shared" si="22"/>
        <v>0</v>
      </c>
      <c r="O158" s="37">
        <f t="shared" si="22"/>
        <v>0</v>
      </c>
      <c r="P158" s="37">
        <f t="shared" si="22"/>
        <v>0</v>
      </c>
      <c r="Q158" s="37">
        <f t="shared" si="22"/>
        <v>0</v>
      </c>
      <c r="R158" s="37">
        <f t="shared" si="22"/>
        <v>0</v>
      </c>
      <c r="S158" s="37">
        <f t="shared" si="22"/>
        <v>0</v>
      </c>
      <c r="T158" s="37">
        <f t="shared" si="22"/>
        <v>0</v>
      </c>
      <c r="U158" s="37">
        <f t="shared" si="22"/>
        <v>0</v>
      </c>
      <c r="V158" s="42">
        <f t="shared" si="22"/>
        <v>0</v>
      </c>
      <c r="W158" s="43"/>
      <c r="X158" s="44"/>
      <c r="Y158" s="45"/>
    </row>
    <row r="159" spans="1:25" ht="15.75" outlineLevel="6">
      <c r="A159" s="27" t="s">
        <v>127</v>
      </c>
      <c r="B159" s="6" t="s">
        <v>87</v>
      </c>
      <c r="C159" s="6" t="s">
        <v>195</v>
      </c>
      <c r="D159" s="6" t="s">
        <v>128</v>
      </c>
      <c r="E159" s="51" t="s">
        <v>19</v>
      </c>
      <c r="F159" s="37">
        <v>1580.48</v>
      </c>
      <c r="G159" s="37">
        <v>1397.92</v>
      </c>
      <c r="H159" s="38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39"/>
      <c r="W159" s="43"/>
      <c r="X159" s="48"/>
      <c r="Y159" s="45"/>
    </row>
    <row r="160" spans="1:22" s="28" customFormat="1" ht="32.25" customHeight="1" outlineLevel="6">
      <c r="A160" s="16" t="s">
        <v>62</v>
      </c>
      <c r="B160" s="17" t="s">
        <v>61</v>
      </c>
      <c r="C160" s="17" t="s">
        <v>6</v>
      </c>
      <c r="D160" s="17" t="s">
        <v>5</v>
      </c>
      <c r="E160" s="17"/>
      <c r="F160" s="18">
        <f aca="true" t="shared" si="23" ref="F160:F165">F161</f>
        <v>108.75</v>
      </c>
      <c r="G160" s="18">
        <f aca="true" t="shared" si="24" ref="G160:V160">G161</f>
        <v>0</v>
      </c>
      <c r="H160" s="18">
        <f t="shared" si="24"/>
        <v>0</v>
      </c>
      <c r="I160" s="18">
        <f t="shared" si="24"/>
        <v>0</v>
      </c>
      <c r="J160" s="18">
        <f t="shared" si="24"/>
        <v>0</v>
      </c>
      <c r="K160" s="18">
        <f t="shared" si="24"/>
        <v>0</v>
      </c>
      <c r="L160" s="18">
        <f t="shared" si="24"/>
        <v>0</v>
      </c>
      <c r="M160" s="18">
        <f t="shared" si="24"/>
        <v>0</v>
      </c>
      <c r="N160" s="18">
        <f t="shared" si="24"/>
        <v>0</v>
      </c>
      <c r="O160" s="18">
        <f t="shared" si="24"/>
        <v>0</v>
      </c>
      <c r="P160" s="18">
        <f t="shared" si="24"/>
        <v>0</v>
      </c>
      <c r="Q160" s="18">
        <f t="shared" si="24"/>
        <v>0</v>
      </c>
      <c r="R160" s="18">
        <f t="shared" si="24"/>
        <v>0</v>
      </c>
      <c r="S160" s="18">
        <f t="shared" si="24"/>
        <v>0</v>
      </c>
      <c r="T160" s="18">
        <f t="shared" si="24"/>
        <v>0</v>
      </c>
      <c r="U160" s="18">
        <f t="shared" si="24"/>
        <v>0</v>
      </c>
      <c r="V160" s="18">
        <f t="shared" si="24"/>
        <v>0</v>
      </c>
    </row>
    <row r="161" spans="1:22" s="28" customFormat="1" ht="48" customHeight="1" outlineLevel="3">
      <c r="A161" s="8" t="s">
        <v>35</v>
      </c>
      <c r="B161" s="9" t="s">
        <v>11</v>
      </c>
      <c r="C161" s="9" t="s">
        <v>6</v>
      </c>
      <c r="D161" s="9" t="s">
        <v>5</v>
      </c>
      <c r="E161" s="9"/>
      <c r="F161" s="10">
        <f t="shared" si="23"/>
        <v>108.75</v>
      </c>
      <c r="G161" s="10">
        <f aca="true" t="shared" si="25" ref="G161:V161">G163</f>
        <v>0</v>
      </c>
      <c r="H161" s="10">
        <f t="shared" si="25"/>
        <v>0</v>
      </c>
      <c r="I161" s="10">
        <f t="shared" si="25"/>
        <v>0</v>
      </c>
      <c r="J161" s="10">
        <f t="shared" si="25"/>
        <v>0</v>
      </c>
      <c r="K161" s="10">
        <f t="shared" si="25"/>
        <v>0</v>
      </c>
      <c r="L161" s="10">
        <f t="shared" si="25"/>
        <v>0</v>
      </c>
      <c r="M161" s="10">
        <f t="shared" si="25"/>
        <v>0</v>
      </c>
      <c r="N161" s="10">
        <f t="shared" si="25"/>
        <v>0</v>
      </c>
      <c r="O161" s="10">
        <f t="shared" si="25"/>
        <v>0</v>
      </c>
      <c r="P161" s="10">
        <f t="shared" si="25"/>
        <v>0</v>
      </c>
      <c r="Q161" s="10">
        <f t="shared" si="25"/>
        <v>0</v>
      </c>
      <c r="R161" s="10">
        <f t="shared" si="25"/>
        <v>0</v>
      </c>
      <c r="S161" s="10">
        <f t="shared" si="25"/>
        <v>0</v>
      </c>
      <c r="T161" s="10">
        <f t="shared" si="25"/>
        <v>0</v>
      </c>
      <c r="U161" s="10">
        <f t="shared" si="25"/>
        <v>0</v>
      </c>
      <c r="V161" s="10">
        <f t="shared" si="25"/>
        <v>0</v>
      </c>
    </row>
    <row r="162" spans="1:22" s="28" customFormat="1" ht="34.5" customHeight="1" outlineLevel="3">
      <c r="A162" s="22" t="s">
        <v>160</v>
      </c>
      <c r="B162" s="9" t="s">
        <v>11</v>
      </c>
      <c r="C162" s="9" t="s">
        <v>161</v>
      </c>
      <c r="D162" s="9" t="s">
        <v>5</v>
      </c>
      <c r="E162" s="9"/>
      <c r="F162" s="10">
        <f t="shared" si="23"/>
        <v>108.75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28" customFormat="1" ht="30.75" customHeight="1" outlineLevel="3">
      <c r="A163" s="22" t="s">
        <v>165</v>
      </c>
      <c r="B163" s="12" t="s">
        <v>11</v>
      </c>
      <c r="C163" s="12" t="s">
        <v>162</v>
      </c>
      <c r="D163" s="12" t="s">
        <v>5</v>
      </c>
      <c r="E163" s="12"/>
      <c r="F163" s="13">
        <f t="shared" si="23"/>
        <v>108.75</v>
      </c>
      <c r="G163" s="13">
        <f aca="true" t="shared" si="26" ref="G163:V164">G164</f>
        <v>0</v>
      </c>
      <c r="H163" s="13">
        <f t="shared" si="26"/>
        <v>0</v>
      </c>
      <c r="I163" s="13">
        <f t="shared" si="26"/>
        <v>0</v>
      </c>
      <c r="J163" s="13">
        <f t="shared" si="26"/>
        <v>0</v>
      </c>
      <c r="K163" s="13">
        <f t="shared" si="26"/>
        <v>0</v>
      </c>
      <c r="L163" s="13">
        <f t="shared" si="26"/>
        <v>0</v>
      </c>
      <c r="M163" s="13">
        <f t="shared" si="26"/>
        <v>0</v>
      </c>
      <c r="N163" s="13">
        <f t="shared" si="26"/>
        <v>0</v>
      </c>
      <c r="O163" s="13">
        <f t="shared" si="26"/>
        <v>0</v>
      </c>
      <c r="P163" s="13">
        <f t="shared" si="26"/>
        <v>0</v>
      </c>
      <c r="Q163" s="13">
        <f t="shared" si="26"/>
        <v>0</v>
      </c>
      <c r="R163" s="13">
        <f t="shared" si="26"/>
        <v>0</v>
      </c>
      <c r="S163" s="13">
        <f t="shared" si="26"/>
        <v>0</v>
      </c>
      <c r="T163" s="13">
        <f t="shared" si="26"/>
        <v>0</v>
      </c>
      <c r="U163" s="13">
        <f t="shared" si="26"/>
        <v>0</v>
      </c>
      <c r="V163" s="13">
        <f t="shared" si="26"/>
        <v>0</v>
      </c>
    </row>
    <row r="164" spans="1:22" s="28" customFormat="1" ht="32.25" customHeight="1" outlineLevel="4">
      <c r="A164" s="56" t="s">
        <v>198</v>
      </c>
      <c r="B164" s="19" t="s">
        <v>11</v>
      </c>
      <c r="C164" s="19" t="s">
        <v>199</v>
      </c>
      <c r="D164" s="19" t="s">
        <v>5</v>
      </c>
      <c r="E164" s="19"/>
      <c r="F164" s="20">
        <f t="shared" si="23"/>
        <v>108.75</v>
      </c>
      <c r="G164" s="7">
        <f t="shared" si="26"/>
        <v>0</v>
      </c>
      <c r="H164" s="7">
        <f t="shared" si="26"/>
        <v>0</v>
      </c>
      <c r="I164" s="7">
        <f t="shared" si="26"/>
        <v>0</v>
      </c>
      <c r="J164" s="7">
        <f t="shared" si="26"/>
        <v>0</v>
      </c>
      <c r="K164" s="7">
        <f t="shared" si="26"/>
        <v>0</v>
      </c>
      <c r="L164" s="7">
        <f t="shared" si="26"/>
        <v>0</v>
      </c>
      <c r="M164" s="7">
        <f t="shared" si="26"/>
        <v>0</v>
      </c>
      <c r="N164" s="7">
        <f t="shared" si="26"/>
        <v>0</v>
      </c>
      <c r="O164" s="7">
        <f t="shared" si="26"/>
        <v>0</v>
      </c>
      <c r="P164" s="7">
        <f t="shared" si="26"/>
        <v>0</v>
      </c>
      <c r="Q164" s="7">
        <f t="shared" si="26"/>
        <v>0</v>
      </c>
      <c r="R164" s="7">
        <f t="shared" si="26"/>
        <v>0</v>
      </c>
      <c r="S164" s="7">
        <f t="shared" si="26"/>
        <v>0</v>
      </c>
      <c r="T164" s="7">
        <f t="shared" si="26"/>
        <v>0</v>
      </c>
      <c r="U164" s="7">
        <f t="shared" si="26"/>
        <v>0</v>
      </c>
      <c r="V164" s="7">
        <f t="shared" si="26"/>
        <v>0</v>
      </c>
    </row>
    <row r="165" spans="1:22" s="28" customFormat="1" ht="31.5" outlineLevel="5">
      <c r="A165" s="5" t="s">
        <v>102</v>
      </c>
      <c r="B165" s="6" t="s">
        <v>11</v>
      </c>
      <c r="C165" s="6" t="s">
        <v>199</v>
      </c>
      <c r="D165" s="6" t="s">
        <v>103</v>
      </c>
      <c r="E165" s="6"/>
      <c r="F165" s="7">
        <f t="shared" si="23"/>
        <v>108.75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s="28" customFormat="1" ht="31.5" outlineLevel="5">
      <c r="A166" s="53" t="s">
        <v>106</v>
      </c>
      <c r="B166" s="54" t="s">
        <v>11</v>
      </c>
      <c r="C166" s="54" t="s">
        <v>199</v>
      </c>
      <c r="D166" s="54" t="s">
        <v>107</v>
      </c>
      <c r="E166" s="54"/>
      <c r="F166" s="55">
        <v>108.75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s="28" customFormat="1" ht="18.75" outlineLevel="6">
      <c r="A167" s="16" t="s">
        <v>60</v>
      </c>
      <c r="B167" s="17" t="s">
        <v>59</v>
      </c>
      <c r="C167" s="17" t="s">
        <v>6</v>
      </c>
      <c r="D167" s="17" t="s">
        <v>5</v>
      </c>
      <c r="E167" s="17"/>
      <c r="F167" s="18">
        <f>F168+F173</f>
        <v>2725.88</v>
      </c>
      <c r="G167" s="18" t="e">
        <f aca="true" t="shared" si="27" ref="G167:V167">G168+G173</f>
        <v>#REF!</v>
      </c>
      <c r="H167" s="18" t="e">
        <f t="shared" si="27"/>
        <v>#REF!</v>
      </c>
      <c r="I167" s="18" t="e">
        <f t="shared" si="27"/>
        <v>#REF!</v>
      </c>
      <c r="J167" s="18" t="e">
        <f t="shared" si="27"/>
        <v>#REF!</v>
      </c>
      <c r="K167" s="18" t="e">
        <f t="shared" si="27"/>
        <v>#REF!</v>
      </c>
      <c r="L167" s="18" t="e">
        <f t="shared" si="27"/>
        <v>#REF!</v>
      </c>
      <c r="M167" s="18" t="e">
        <f t="shared" si="27"/>
        <v>#REF!</v>
      </c>
      <c r="N167" s="18" t="e">
        <f t="shared" si="27"/>
        <v>#REF!</v>
      </c>
      <c r="O167" s="18" t="e">
        <f t="shared" si="27"/>
        <v>#REF!</v>
      </c>
      <c r="P167" s="18" t="e">
        <f t="shared" si="27"/>
        <v>#REF!</v>
      </c>
      <c r="Q167" s="18" t="e">
        <f t="shared" si="27"/>
        <v>#REF!</v>
      </c>
      <c r="R167" s="18" t="e">
        <f t="shared" si="27"/>
        <v>#REF!</v>
      </c>
      <c r="S167" s="18" t="e">
        <f t="shared" si="27"/>
        <v>#REF!</v>
      </c>
      <c r="T167" s="18" t="e">
        <f t="shared" si="27"/>
        <v>#REF!</v>
      </c>
      <c r="U167" s="18" t="e">
        <f t="shared" si="27"/>
        <v>#REF!</v>
      </c>
      <c r="V167" s="18" t="e">
        <f t="shared" si="27"/>
        <v>#REF!</v>
      </c>
    </row>
    <row r="168" spans="1:22" s="28" customFormat="1" ht="15.75" outlineLevel="6">
      <c r="A168" s="22" t="s">
        <v>66</v>
      </c>
      <c r="B168" s="9" t="s">
        <v>65</v>
      </c>
      <c r="C168" s="9" t="s">
        <v>6</v>
      </c>
      <c r="D168" s="9" t="s">
        <v>5</v>
      </c>
      <c r="E168" s="9"/>
      <c r="F168" s="10">
        <f>F169</f>
        <v>2175.88</v>
      </c>
      <c r="G168" s="10">
        <f aca="true" t="shared" si="28" ref="G168:V169">G169</f>
        <v>0</v>
      </c>
      <c r="H168" s="10">
        <f t="shared" si="28"/>
        <v>0</v>
      </c>
      <c r="I168" s="10">
        <f t="shared" si="28"/>
        <v>0</v>
      </c>
      <c r="J168" s="10">
        <f t="shared" si="28"/>
        <v>0</v>
      </c>
      <c r="K168" s="10">
        <f t="shared" si="28"/>
        <v>0</v>
      </c>
      <c r="L168" s="10">
        <f t="shared" si="28"/>
        <v>0</v>
      </c>
      <c r="M168" s="10">
        <f t="shared" si="28"/>
        <v>0</v>
      </c>
      <c r="N168" s="10">
        <f t="shared" si="28"/>
        <v>0</v>
      </c>
      <c r="O168" s="10">
        <f t="shared" si="28"/>
        <v>0</v>
      </c>
      <c r="P168" s="10">
        <f t="shared" si="28"/>
        <v>0</v>
      </c>
      <c r="Q168" s="10">
        <f t="shared" si="28"/>
        <v>0</v>
      </c>
      <c r="R168" s="10">
        <f t="shared" si="28"/>
        <v>0</v>
      </c>
      <c r="S168" s="10">
        <f t="shared" si="28"/>
        <v>0</v>
      </c>
      <c r="T168" s="10">
        <f t="shared" si="28"/>
        <v>0</v>
      </c>
      <c r="U168" s="10">
        <f t="shared" si="28"/>
        <v>0</v>
      </c>
      <c r="V168" s="10">
        <f t="shared" si="28"/>
        <v>0</v>
      </c>
    </row>
    <row r="169" spans="1:22" s="28" customFormat="1" ht="47.25" outlineLevel="6">
      <c r="A169" s="8" t="s">
        <v>129</v>
      </c>
      <c r="B169" s="12" t="s">
        <v>65</v>
      </c>
      <c r="C169" s="12" t="s">
        <v>200</v>
      </c>
      <c r="D169" s="12" t="s">
        <v>5</v>
      </c>
      <c r="E169" s="12"/>
      <c r="F169" s="13">
        <f>F170</f>
        <v>2175.88</v>
      </c>
      <c r="G169" s="13">
        <f t="shared" si="28"/>
        <v>0</v>
      </c>
      <c r="H169" s="13">
        <f t="shared" si="28"/>
        <v>0</v>
      </c>
      <c r="I169" s="13">
        <f t="shared" si="28"/>
        <v>0</v>
      </c>
      <c r="J169" s="13">
        <f t="shared" si="28"/>
        <v>0</v>
      </c>
      <c r="K169" s="13">
        <f t="shared" si="28"/>
        <v>0</v>
      </c>
      <c r="L169" s="13">
        <f t="shared" si="28"/>
        <v>0</v>
      </c>
      <c r="M169" s="13">
        <f t="shared" si="28"/>
        <v>0</v>
      </c>
      <c r="N169" s="13">
        <f t="shared" si="28"/>
        <v>0</v>
      </c>
      <c r="O169" s="13">
        <f t="shared" si="28"/>
        <v>0</v>
      </c>
      <c r="P169" s="13">
        <f t="shared" si="28"/>
        <v>0</v>
      </c>
      <c r="Q169" s="13">
        <f t="shared" si="28"/>
        <v>0</v>
      </c>
      <c r="R169" s="13">
        <f t="shared" si="28"/>
        <v>0</v>
      </c>
      <c r="S169" s="13">
        <f t="shared" si="28"/>
        <v>0</v>
      </c>
      <c r="T169" s="13">
        <f t="shared" si="28"/>
        <v>0</v>
      </c>
      <c r="U169" s="13">
        <f t="shared" si="28"/>
        <v>0</v>
      </c>
      <c r="V169" s="13">
        <f t="shared" si="28"/>
        <v>0</v>
      </c>
    </row>
    <row r="170" spans="1:22" s="28" customFormat="1" ht="51.75" customHeight="1" outlineLevel="6">
      <c r="A170" s="56" t="s">
        <v>201</v>
      </c>
      <c r="B170" s="19" t="s">
        <v>65</v>
      </c>
      <c r="C170" s="19" t="s">
        <v>202</v>
      </c>
      <c r="D170" s="19" t="s">
        <v>5</v>
      </c>
      <c r="E170" s="19"/>
      <c r="F170" s="20">
        <f>F171</f>
        <v>2175.88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s="28" customFormat="1" ht="31.5" outlineLevel="6">
      <c r="A171" s="5" t="s">
        <v>102</v>
      </c>
      <c r="B171" s="6" t="s">
        <v>65</v>
      </c>
      <c r="C171" s="6" t="s">
        <v>202</v>
      </c>
      <c r="D171" s="6" t="s">
        <v>103</v>
      </c>
      <c r="E171" s="6"/>
      <c r="F171" s="7">
        <f>F172</f>
        <v>2175.88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s="28" customFormat="1" ht="31.5" outlineLevel="6">
      <c r="A172" s="53" t="s">
        <v>106</v>
      </c>
      <c r="B172" s="54" t="s">
        <v>65</v>
      </c>
      <c r="C172" s="54" t="s">
        <v>202</v>
      </c>
      <c r="D172" s="54" t="s">
        <v>107</v>
      </c>
      <c r="E172" s="54"/>
      <c r="F172" s="55">
        <v>2175.88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28" customFormat="1" ht="15.75" outlineLevel="3">
      <c r="A173" s="8" t="s">
        <v>36</v>
      </c>
      <c r="B173" s="9" t="s">
        <v>12</v>
      </c>
      <c r="C173" s="9" t="s">
        <v>6</v>
      </c>
      <c r="D173" s="9" t="s">
        <v>5</v>
      </c>
      <c r="E173" s="9"/>
      <c r="F173" s="10">
        <f>F174+F179</f>
        <v>550</v>
      </c>
      <c r="G173" s="10" t="e">
        <f>G176+#REF!+G179+#REF!</f>
        <v>#REF!</v>
      </c>
      <c r="H173" s="10" t="e">
        <f>H176+#REF!+H179+#REF!</f>
        <v>#REF!</v>
      </c>
      <c r="I173" s="10" t="e">
        <f>I176+#REF!+I179+#REF!</f>
        <v>#REF!</v>
      </c>
      <c r="J173" s="10" t="e">
        <f>J176+#REF!+J179+#REF!</f>
        <v>#REF!</v>
      </c>
      <c r="K173" s="10" t="e">
        <f>K176+#REF!+K179+#REF!</f>
        <v>#REF!</v>
      </c>
      <c r="L173" s="10" t="e">
        <f>L176+#REF!+L179+#REF!</f>
        <v>#REF!</v>
      </c>
      <c r="M173" s="10" t="e">
        <f>M176+#REF!+M179+#REF!</f>
        <v>#REF!</v>
      </c>
      <c r="N173" s="10" t="e">
        <f>N176+#REF!+N179+#REF!</f>
        <v>#REF!</v>
      </c>
      <c r="O173" s="10" t="e">
        <f>O176+#REF!+O179+#REF!</f>
        <v>#REF!</v>
      </c>
      <c r="P173" s="10" t="e">
        <f>P176+#REF!+P179+#REF!</f>
        <v>#REF!</v>
      </c>
      <c r="Q173" s="10" t="e">
        <f>Q176+#REF!+Q179+#REF!</f>
        <v>#REF!</v>
      </c>
      <c r="R173" s="10" t="e">
        <f>R176+#REF!+R179+#REF!</f>
        <v>#REF!</v>
      </c>
      <c r="S173" s="10" t="e">
        <f>S176+#REF!+S179+#REF!</f>
        <v>#REF!</v>
      </c>
      <c r="T173" s="10" t="e">
        <f>T176+#REF!+T179+#REF!</f>
        <v>#REF!</v>
      </c>
      <c r="U173" s="10" t="e">
        <f>U176+#REF!+U179+#REF!</f>
        <v>#REF!</v>
      </c>
      <c r="V173" s="10" t="e">
        <f>V176+#REF!+V179+#REF!</f>
        <v>#REF!</v>
      </c>
    </row>
    <row r="174" spans="1:22" s="28" customFormat="1" ht="31.5" outlineLevel="3">
      <c r="A174" s="22" t="s">
        <v>160</v>
      </c>
      <c r="B174" s="9" t="s">
        <v>12</v>
      </c>
      <c r="C174" s="9" t="s">
        <v>161</v>
      </c>
      <c r="D174" s="9" t="s">
        <v>5</v>
      </c>
      <c r="E174" s="9"/>
      <c r="F174" s="10">
        <f>F175</f>
        <v>150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s="28" customFormat="1" ht="31.5" outlineLevel="3">
      <c r="A175" s="22" t="s">
        <v>165</v>
      </c>
      <c r="B175" s="9" t="s">
        <v>12</v>
      </c>
      <c r="C175" s="9" t="s">
        <v>162</v>
      </c>
      <c r="D175" s="9" t="s">
        <v>5</v>
      </c>
      <c r="E175" s="9"/>
      <c r="F175" s="10">
        <f>F176</f>
        <v>150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s="28" customFormat="1" ht="33" customHeight="1" outlineLevel="4">
      <c r="A176" s="70" t="s">
        <v>203</v>
      </c>
      <c r="B176" s="68" t="s">
        <v>12</v>
      </c>
      <c r="C176" s="68" t="s">
        <v>204</v>
      </c>
      <c r="D176" s="68" t="s">
        <v>5</v>
      </c>
      <c r="E176" s="68"/>
      <c r="F176" s="69">
        <f>F177</f>
        <v>150</v>
      </c>
      <c r="G176" s="13">
        <f aca="true" t="shared" si="29" ref="G176:V176">G177</f>
        <v>0</v>
      </c>
      <c r="H176" s="13">
        <f t="shared" si="29"/>
        <v>0</v>
      </c>
      <c r="I176" s="13">
        <f t="shared" si="29"/>
        <v>0</v>
      </c>
      <c r="J176" s="13">
        <f t="shared" si="29"/>
        <v>0</v>
      </c>
      <c r="K176" s="13">
        <f t="shared" si="29"/>
        <v>0</v>
      </c>
      <c r="L176" s="13">
        <f t="shared" si="29"/>
        <v>0</v>
      </c>
      <c r="M176" s="13">
        <f t="shared" si="29"/>
        <v>0</v>
      </c>
      <c r="N176" s="13">
        <f t="shared" si="29"/>
        <v>0</v>
      </c>
      <c r="O176" s="13">
        <f t="shared" si="29"/>
        <v>0</v>
      </c>
      <c r="P176" s="13">
        <f t="shared" si="29"/>
        <v>0</v>
      </c>
      <c r="Q176" s="13">
        <f t="shared" si="29"/>
        <v>0</v>
      </c>
      <c r="R176" s="13">
        <f t="shared" si="29"/>
        <v>0</v>
      </c>
      <c r="S176" s="13">
        <f t="shared" si="29"/>
        <v>0</v>
      </c>
      <c r="T176" s="13">
        <f t="shared" si="29"/>
        <v>0</v>
      </c>
      <c r="U176" s="13">
        <f t="shared" si="29"/>
        <v>0</v>
      </c>
      <c r="V176" s="13">
        <f t="shared" si="29"/>
        <v>0</v>
      </c>
    </row>
    <row r="177" spans="1:22" s="28" customFormat="1" ht="31.5" outlineLevel="5">
      <c r="A177" s="5" t="s">
        <v>102</v>
      </c>
      <c r="B177" s="6" t="s">
        <v>12</v>
      </c>
      <c r="C177" s="6" t="s">
        <v>204</v>
      </c>
      <c r="D177" s="6" t="s">
        <v>103</v>
      </c>
      <c r="E177" s="6"/>
      <c r="F177" s="7">
        <f>F178</f>
        <v>150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28" customFormat="1" ht="31.5" outlineLevel="5">
      <c r="A178" s="53" t="s">
        <v>106</v>
      </c>
      <c r="B178" s="54" t="s">
        <v>12</v>
      </c>
      <c r="C178" s="54" t="s">
        <v>204</v>
      </c>
      <c r="D178" s="54" t="s">
        <v>107</v>
      </c>
      <c r="E178" s="54"/>
      <c r="F178" s="55">
        <v>150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28" customFormat="1" ht="15.75" outlineLevel="5">
      <c r="A179" s="14" t="s">
        <v>186</v>
      </c>
      <c r="B179" s="9" t="s">
        <v>12</v>
      </c>
      <c r="C179" s="9" t="s">
        <v>6</v>
      </c>
      <c r="D179" s="9" t="s">
        <v>5</v>
      </c>
      <c r="E179" s="9"/>
      <c r="F179" s="10">
        <f>F180+F185</f>
        <v>400</v>
      </c>
      <c r="G179" s="10" t="e">
        <f>#REF!</f>
        <v>#REF!</v>
      </c>
      <c r="H179" s="10" t="e">
        <f>#REF!</f>
        <v>#REF!</v>
      </c>
      <c r="I179" s="10" t="e">
        <f>#REF!</f>
        <v>#REF!</v>
      </c>
      <c r="J179" s="10" t="e">
        <f>#REF!</f>
        <v>#REF!</v>
      </c>
      <c r="K179" s="10" t="e">
        <f>#REF!</f>
        <v>#REF!</v>
      </c>
      <c r="L179" s="10" t="e">
        <f>#REF!</f>
        <v>#REF!</v>
      </c>
      <c r="M179" s="10" t="e">
        <f>#REF!</f>
        <v>#REF!</v>
      </c>
      <c r="N179" s="10" t="e">
        <f>#REF!</f>
        <v>#REF!</v>
      </c>
      <c r="O179" s="10" t="e">
        <f>#REF!</f>
        <v>#REF!</v>
      </c>
      <c r="P179" s="10" t="e">
        <f>#REF!</f>
        <v>#REF!</v>
      </c>
      <c r="Q179" s="10" t="e">
        <f>#REF!</f>
        <v>#REF!</v>
      </c>
      <c r="R179" s="10" t="e">
        <f>#REF!</f>
        <v>#REF!</v>
      </c>
      <c r="S179" s="10" t="e">
        <f>#REF!</f>
        <v>#REF!</v>
      </c>
      <c r="T179" s="10" t="e">
        <f>#REF!</f>
        <v>#REF!</v>
      </c>
      <c r="U179" s="10" t="e">
        <f>#REF!</f>
        <v>#REF!</v>
      </c>
      <c r="V179" s="10" t="e">
        <f>#REF!</f>
        <v>#REF!</v>
      </c>
    </row>
    <row r="180" spans="1:22" s="28" customFormat="1" ht="33" customHeight="1" outlineLevel="5">
      <c r="A180" s="56" t="s">
        <v>131</v>
      </c>
      <c r="B180" s="19" t="s">
        <v>12</v>
      </c>
      <c r="C180" s="19" t="s">
        <v>205</v>
      </c>
      <c r="D180" s="19" t="s">
        <v>5</v>
      </c>
      <c r="E180" s="19"/>
      <c r="F180" s="20">
        <f>F181+F184</f>
        <v>190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28" customFormat="1" ht="53.25" customHeight="1" outlineLevel="5">
      <c r="A181" s="5" t="s">
        <v>206</v>
      </c>
      <c r="B181" s="6" t="s">
        <v>12</v>
      </c>
      <c r="C181" s="6" t="s">
        <v>207</v>
      </c>
      <c r="D181" s="6" t="s">
        <v>5</v>
      </c>
      <c r="E181" s="6"/>
      <c r="F181" s="7">
        <f>F182</f>
        <v>90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8" customFormat="1" ht="31.5" outlineLevel="5">
      <c r="A182" s="53" t="s">
        <v>102</v>
      </c>
      <c r="B182" s="54" t="s">
        <v>12</v>
      </c>
      <c r="C182" s="54" t="s">
        <v>207</v>
      </c>
      <c r="D182" s="54" t="s">
        <v>103</v>
      </c>
      <c r="E182" s="54"/>
      <c r="F182" s="55">
        <f>F183</f>
        <v>90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8" customFormat="1" ht="31.5" outlineLevel="5">
      <c r="A183" s="53" t="s">
        <v>106</v>
      </c>
      <c r="B183" s="54" t="s">
        <v>12</v>
      </c>
      <c r="C183" s="54" t="s">
        <v>207</v>
      </c>
      <c r="D183" s="54" t="s">
        <v>107</v>
      </c>
      <c r="E183" s="54"/>
      <c r="F183" s="55">
        <v>90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s="28" customFormat="1" ht="31.5" outlineLevel="5">
      <c r="A184" s="5" t="s">
        <v>208</v>
      </c>
      <c r="B184" s="6" t="s">
        <v>12</v>
      </c>
      <c r="C184" s="6" t="s">
        <v>209</v>
      </c>
      <c r="D184" s="6" t="s">
        <v>130</v>
      </c>
      <c r="E184" s="6"/>
      <c r="F184" s="7">
        <v>100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28" customFormat="1" ht="31.5" outlineLevel="5">
      <c r="A185" s="56" t="s">
        <v>132</v>
      </c>
      <c r="B185" s="19" t="s">
        <v>12</v>
      </c>
      <c r="C185" s="19" t="s">
        <v>210</v>
      </c>
      <c r="D185" s="19" t="s">
        <v>5</v>
      </c>
      <c r="E185" s="19"/>
      <c r="F185" s="20">
        <f>F186</f>
        <v>210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8" customFormat="1" ht="47.25" outlineLevel="5">
      <c r="A186" s="5" t="s">
        <v>211</v>
      </c>
      <c r="B186" s="6" t="s">
        <v>12</v>
      </c>
      <c r="C186" s="6" t="s">
        <v>212</v>
      </c>
      <c r="D186" s="6" t="s">
        <v>5</v>
      </c>
      <c r="E186" s="6"/>
      <c r="F186" s="7">
        <f>F187</f>
        <v>210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28" customFormat="1" ht="31.5" outlineLevel="5">
      <c r="A187" s="53" t="s">
        <v>102</v>
      </c>
      <c r="B187" s="54" t="s">
        <v>12</v>
      </c>
      <c r="C187" s="54" t="s">
        <v>212</v>
      </c>
      <c r="D187" s="54" t="s">
        <v>103</v>
      </c>
      <c r="E187" s="54"/>
      <c r="F187" s="55">
        <f>F188</f>
        <v>210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31.5" outlineLevel="5">
      <c r="A188" s="53" t="s">
        <v>106</v>
      </c>
      <c r="B188" s="54" t="s">
        <v>12</v>
      </c>
      <c r="C188" s="54" t="s">
        <v>212</v>
      </c>
      <c r="D188" s="54" t="s">
        <v>107</v>
      </c>
      <c r="E188" s="54"/>
      <c r="F188" s="55">
        <v>210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18.75" outlineLevel="6">
      <c r="A189" s="16" t="s">
        <v>67</v>
      </c>
      <c r="B189" s="17" t="s">
        <v>58</v>
      </c>
      <c r="C189" s="17" t="s">
        <v>6</v>
      </c>
      <c r="D189" s="17" t="s">
        <v>5</v>
      </c>
      <c r="E189" s="17"/>
      <c r="F189" s="18">
        <f>F190</f>
        <v>0.31</v>
      </c>
      <c r="G189" s="18" t="e">
        <f>#REF!+G190</f>
        <v>#REF!</v>
      </c>
      <c r="H189" s="18" t="e">
        <f>#REF!+H190</f>
        <v>#REF!</v>
      </c>
      <c r="I189" s="18" t="e">
        <f>#REF!+I190</f>
        <v>#REF!</v>
      </c>
      <c r="J189" s="18" t="e">
        <f>#REF!+J190</f>
        <v>#REF!</v>
      </c>
      <c r="K189" s="18" t="e">
        <f>#REF!+K190</f>
        <v>#REF!</v>
      </c>
      <c r="L189" s="18" t="e">
        <f>#REF!+L190</f>
        <v>#REF!</v>
      </c>
      <c r="M189" s="18" t="e">
        <f>#REF!+M190</f>
        <v>#REF!</v>
      </c>
      <c r="N189" s="18" t="e">
        <f>#REF!+N190</f>
        <v>#REF!</v>
      </c>
      <c r="O189" s="18" t="e">
        <f>#REF!+O190</f>
        <v>#REF!</v>
      </c>
      <c r="P189" s="18" t="e">
        <f>#REF!+P190</f>
        <v>#REF!</v>
      </c>
      <c r="Q189" s="18" t="e">
        <f>#REF!+Q190</f>
        <v>#REF!</v>
      </c>
      <c r="R189" s="18" t="e">
        <f>#REF!+R190</f>
        <v>#REF!</v>
      </c>
      <c r="S189" s="18" t="e">
        <f>#REF!+S190</f>
        <v>#REF!</v>
      </c>
      <c r="T189" s="18" t="e">
        <f>#REF!+T190</f>
        <v>#REF!</v>
      </c>
      <c r="U189" s="18" t="e">
        <f>#REF!+U190</f>
        <v>#REF!</v>
      </c>
      <c r="V189" s="18" t="e">
        <f>#REF!+V190</f>
        <v>#REF!</v>
      </c>
    </row>
    <row r="190" spans="1:22" s="28" customFormat="1" ht="17.25" customHeight="1" outlineLevel="3">
      <c r="A190" s="8" t="s">
        <v>37</v>
      </c>
      <c r="B190" s="9" t="s">
        <v>13</v>
      </c>
      <c r="C190" s="9" t="s">
        <v>6</v>
      </c>
      <c r="D190" s="9" t="s">
        <v>5</v>
      </c>
      <c r="E190" s="9"/>
      <c r="F190" s="10">
        <f>F196+F191</f>
        <v>0.31</v>
      </c>
      <c r="G190" s="10" t="e">
        <f>#REF!+G196</f>
        <v>#REF!</v>
      </c>
      <c r="H190" s="10" t="e">
        <f>#REF!+H196</f>
        <v>#REF!</v>
      </c>
      <c r="I190" s="10" t="e">
        <f>#REF!+I196</f>
        <v>#REF!</v>
      </c>
      <c r="J190" s="10" t="e">
        <f>#REF!+J196</f>
        <v>#REF!</v>
      </c>
      <c r="K190" s="10" t="e">
        <f>#REF!+K196</f>
        <v>#REF!</v>
      </c>
      <c r="L190" s="10" t="e">
        <f>#REF!+L196</f>
        <v>#REF!</v>
      </c>
      <c r="M190" s="10" t="e">
        <f>#REF!+M196</f>
        <v>#REF!</v>
      </c>
      <c r="N190" s="10" t="e">
        <f>#REF!+N196</f>
        <v>#REF!</v>
      </c>
      <c r="O190" s="10" t="e">
        <f>#REF!+O196</f>
        <v>#REF!</v>
      </c>
      <c r="P190" s="10" t="e">
        <f>#REF!+P196</f>
        <v>#REF!</v>
      </c>
      <c r="Q190" s="10" t="e">
        <f>#REF!+Q196</f>
        <v>#REF!</v>
      </c>
      <c r="R190" s="10" t="e">
        <f>#REF!+R196</f>
        <v>#REF!</v>
      </c>
      <c r="S190" s="10" t="e">
        <f>#REF!+S196</f>
        <v>#REF!</v>
      </c>
      <c r="T190" s="10" t="e">
        <f>#REF!+T196</f>
        <v>#REF!</v>
      </c>
      <c r="U190" s="10" t="e">
        <f>#REF!+U196</f>
        <v>#REF!</v>
      </c>
      <c r="V190" s="10" t="e">
        <f>#REF!+V196</f>
        <v>#REF!</v>
      </c>
    </row>
    <row r="191" spans="1:22" s="28" customFormat="1" ht="17.25" customHeight="1" outlineLevel="3">
      <c r="A191" s="22" t="s">
        <v>160</v>
      </c>
      <c r="B191" s="9" t="s">
        <v>13</v>
      </c>
      <c r="C191" s="9" t="s">
        <v>161</v>
      </c>
      <c r="D191" s="9" t="s">
        <v>5</v>
      </c>
      <c r="E191" s="9"/>
      <c r="F191" s="10">
        <f>F192</f>
        <v>0.31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28" customFormat="1" ht="17.25" customHeight="1" outlineLevel="3">
      <c r="A192" s="22" t="s">
        <v>165</v>
      </c>
      <c r="B192" s="9" t="s">
        <v>13</v>
      </c>
      <c r="C192" s="9" t="s">
        <v>162</v>
      </c>
      <c r="D192" s="9" t="s">
        <v>5</v>
      </c>
      <c r="E192" s="9"/>
      <c r="F192" s="10">
        <f>F193</f>
        <v>0.31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28" customFormat="1" ht="50.25" customHeight="1" outlineLevel="3">
      <c r="A193" s="70" t="s">
        <v>310</v>
      </c>
      <c r="B193" s="19" t="s">
        <v>13</v>
      </c>
      <c r="C193" s="19" t="s">
        <v>309</v>
      </c>
      <c r="D193" s="19" t="s">
        <v>5</v>
      </c>
      <c r="E193" s="19"/>
      <c r="F193" s="20">
        <f>F194</f>
        <v>0.31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28" customFormat="1" ht="18" customHeight="1" outlineLevel="3">
      <c r="A194" s="5" t="s">
        <v>102</v>
      </c>
      <c r="B194" s="6" t="s">
        <v>13</v>
      </c>
      <c r="C194" s="6" t="s">
        <v>309</v>
      </c>
      <c r="D194" s="6" t="s">
        <v>103</v>
      </c>
      <c r="E194" s="6"/>
      <c r="F194" s="7">
        <f>F195</f>
        <v>0.31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28" customFormat="1" ht="17.25" customHeight="1" outlineLevel="3">
      <c r="A195" s="53" t="s">
        <v>97</v>
      </c>
      <c r="B195" s="54" t="s">
        <v>13</v>
      </c>
      <c r="C195" s="54" t="s">
        <v>309</v>
      </c>
      <c r="D195" s="54" t="s">
        <v>96</v>
      </c>
      <c r="E195" s="54"/>
      <c r="F195" s="55">
        <v>0.31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28" customFormat="1" ht="15.75" outlineLevel="4">
      <c r="A196" s="14" t="s">
        <v>213</v>
      </c>
      <c r="B196" s="12" t="s">
        <v>13</v>
      </c>
      <c r="C196" s="12" t="s">
        <v>6</v>
      </c>
      <c r="D196" s="12" t="s">
        <v>5</v>
      </c>
      <c r="E196" s="12"/>
      <c r="F196" s="13">
        <f>F197</f>
        <v>0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 t="e">
        <f>#REF!</f>
        <v>#REF!</v>
      </c>
      <c r="N196" s="13" t="e">
        <f>#REF!</f>
        <v>#REF!</v>
      </c>
      <c r="O196" s="13" t="e">
        <f>#REF!</f>
        <v>#REF!</v>
      </c>
      <c r="P196" s="13" t="e">
        <f>#REF!</f>
        <v>#REF!</v>
      </c>
      <c r="Q196" s="13" t="e">
        <f>#REF!</f>
        <v>#REF!</v>
      </c>
      <c r="R196" s="13" t="e">
        <f>#REF!</f>
        <v>#REF!</v>
      </c>
      <c r="S196" s="13" t="e">
        <f>#REF!</f>
        <v>#REF!</v>
      </c>
      <c r="T196" s="13" t="e">
        <f>#REF!</f>
        <v>#REF!</v>
      </c>
      <c r="U196" s="13" t="e">
        <f>#REF!</f>
        <v>#REF!</v>
      </c>
      <c r="V196" s="13" t="e">
        <f>#REF!</f>
        <v>#REF!</v>
      </c>
    </row>
    <row r="197" spans="1:22" s="28" customFormat="1" ht="31.5" outlineLevel="5">
      <c r="A197" s="56" t="s">
        <v>152</v>
      </c>
      <c r="B197" s="19" t="s">
        <v>13</v>
      </c>
      <c r="C197" s="19" t="s">
        <v>214</v>
      </c>
      <c r="D197" s="19" t="s">
        <v>5</v>
      </c>
      <c r="E197" s="19"/>
      <c r="F197" s="20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8" customFormat="1" ht="78.75" outlineLevel="5">
      <c r="A198" s="5" t="s">
        <v>216</v>
      </c>
      <c r="B198" s="6" t="s">
        <v>13</v>
      </c>
      <c r="C198" s="6" t="s">
        <v>215</v>
      </c>
      <c r="D198" s="6" t="s">
        <v>5</v>
      </c>
      <c r="E198" s="6"/>
      <c r="F198" s="7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15.75" outlineLevel="5">
      <c r="A199" s="53" t="s">
        <v>134</v>
      </c>
      <c r="B199" s="54" t="s">
        <v>13</v>
      </c>
      <c r="C199" s="54" t="s">
        <v>215</v>
      </c>
      <c r="D199" s="54" t="s">
        <v>133</v>
      </c>
      <c r="E199" s="54"/>
      <c r="F199" s="55"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18.75" outlineLevel="6">
      <c r="A200" s="16" t="s">
        <v>57</v>
      </c>
      <c r="B200" s="17" t="s">
        <v>56</v>
      </c>
      <c r="C200" s="17" t="s">
        <v>6</v>
      </c>
      <c r="D200" s="17" t="s">
        <v>5</v>
      </c>
      <c r="E200" s="17"/>
      <c r="F200" s="18">
        <f>F201+F217+F256+F261+F277</f>
        <v>385515.26999999996</v>
      </c>
      <c r="G200" s="18" t="e">
        <f aca="true" t="shared" si="30" ref="G200:V200">G202+G217+G261+G277</f>
        <v>#REF!</v>
      </c>
      <c r="H200" s="18" t="e">
        <f t="shared" si="30"/>
        <v>#REF!</v>
      </c>
      <c r="I200" s="18" t="e">
        <f t="shared" si="30"/>
        <v>#REF!</v>
      </c>
      <c r="J200" s="18" t="e">
        <f t="shared" si="30"/>
        <v>#REF!</v>
      </c>
      <c r="K200" s="18" t="e">
        <f t="shared" si="30"/>
        <v>#REF!</v>
      </c>
      <c r="L200" s="18" t="e">
        <f t="shared" si="30"/>
        <v>#REF!</v>
      </c>
      <c r="M200" s="18" t="e">
        <f t="shared" si="30"/>
        <v>#REF!</v>
      </c>
      <c r="N200" s="18" t="e">
        <f t="shared" si="30"/>
        <v>#REF!</v>
      </c>
      <c r="O200" s="18" t="e">
        <f t="shared" si="30"/>
        <v>#REF!</v>
      </c>
      <c r="P200" s="18" t="e">
        <f t="shared" si="30"/>
        <v>#REF!</v>
      </c>
      <c r="Q200" s="18" t="e">
        <f t="shared" si="30"/>
        <v>#REF!</v>
      </c>
      <c r="R200" s="18" t="e">
        <f t="shared" si="30"/>
        <v>#REF!</v>
      </c>
      <c r="S200" s="18" t="e">
        <f t="shared" si="30"/>
        <v>#REF!</v>
      </c>
      <c r="T200" s="18" t="e">
        <f t="shared" si="30"/>
        <v>#REF!</v>
      </c>
      <c r="U200" s="18" t="e">
        <f t="shared" si="30"/>
        <v>#REF!</v>
      </c>
      <c r="V200" s="18" t="e">
        <f t="shared" si="30"/>
        <v>#REF!</v>
      </c>
    </row>
    <row r="201" spans="1:22" s="28" customFormat="1" ht="18.75" outlineLevel="6">
      <c r="A201" s="16" t="s">
        <v>45</v>
      </c>
      <c r="B201" s="17" t="s">
        <v>21</v>
      </c>
      <c r="C201" s="17" t="s">
        <v>6</v>
      </c>
      <c r="D201" s="17" t="s">
        <v>5</v>
      </c>
      <c r="E201" s="17"/>
      <c r="F201" s="18">
        <f>F202</f>
        <v>71809.56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8" customFormat="1" ht="15.75" outlineLevel="6">
      <c r="A202" s="76" t="s">
        <v>217</v>
      </c>
      <c r="B202" s="9" t="s">
        <v>21</v>
      </c>
      <c r="C202" s="9" t="s">
        <v>219</v>
      </c>
      <c r="D202" s="9" t="s">
        <v>5</v>
      </c>
      <c r="E202" s="9"/>
      <c r="F202" s="10">
        <f>F203+F213</f>
        <v>71809.56</v>
      </c>
      <c r="G202" s="10">
        <f aca="true" t="shared" si="31" ref="G202:V202">G203</f>
        <v>0</v>
      </c>
      <c r="H202" s="10">
        <f t="shared" si="31"/>
        <v>0</v>
      </c>
      <c r="I202" s="10">
        <f t="shared" si="31"/>
        <v>0</v>
      </c>
      <c r="J202" s="10">
        <f t="shared" si="31"/>
        <v>0</v>
      </c>
      <c r="K202" s="10">
        <f t="shared" si="31"/>
        <v>0</v>
      </c>
      <c r="L202" s="10">
        <f t="shared" si="31"/>
        <v>0</v>
      </c>
      <c r="M202" s="10">
        <f t="shared" si="31"/>
        <v>0</v>
      </c>
      <c r="N202" s="10">
        <f t="shared" si="31"/>
        <v>0</v>
      </c>
      <c r="O202" s="10">
        <f t="shared" si="31"/>
        <v>0</v>
      </c>
      <c r="P202" s="10">
        <f t="shared" si="31"/>
        <v>0</v>
      </c>
      <c r="Q202" s="10">
        <f t="shared" si="31"/>
        <v>0</v>
      </c>
      <c r="R202" s="10">
        <f t="shared" si="31"/>
        <v>0</v>
      </c>
      <c r="S202" s="10">
        <f t="shared" si="31"/>
        <v>0</v>
      </c>
      <c r="T202" s="10">
        <f t="shared" si="31"/>
        <v>0</v>
      </c>
      <c r="U202" s="10">
        <f t="shared" si="31"/>
        <v>0</v>
      </c>
      <c r="V202" s="10">
        <f t="shared" si="31"/>
        <v>0</v>
      </c>
    </row>
    <row r="203" spans="1:22" s="28" customFormat="1" ht="19.5" customHeight="1" outlineLevel="6">
      <c r="A203" s="76" t="s">
        <v>218</v>
      </c>
      <c r="B203" s="12" t="s">
        <v>21</v>
      </c>
      <c r="C203" s="12" t="s">
        <v>220</v>
      </c>
      <c r="D203" s="12" t="s">
        <v>5</v>
      </c>
      <c r="E203" s="12"/>
      <c r="F203" s="13">
        <f>F204+F207+F210</f>
        <v>71783.56</v>
      </c>
      <c r="G203" s="13">
        <f aca="true" t="shared" si="32" ref="G203:V203">G204</f>
        <v>0</v>
      </c>
      <c r="H203" s="13">
        <f t="shared" si="32"/>
        <v>0</v>
      </c>
      <c r="I203" s="13">
        <f t="shared" si="32"/>
        <v>0</v>
      </c>
      <c r="J203" s="13">
        <f t="shared" si="32"/>
        <v>0</v>
      </c>
      <c r="K203" s="13">
        <f t="shared" si="32"/>
        <v>0</v>
      </c>
      <c r="L203" s="13">
        <f t="shared" si="32"/>
        <v>0</v>
      </c>
      <c r="M203" s="13">
        <f t="shared" si="32"/>
        <v>0</v>
      </c>
      <c r="N203" s="13">
        <f t="shared" si="32"/>
        <v>0</v>
      </c>
      <c r="O203" s="13">
        <f t="shared" si="32"/>
        <v>0</v>
      </c>
      <c r="P203" s="13">
        <f t="shared" si="32"/>
        <v>0</v>
      </c>
      <c r="Q203" s="13">
        <f t="shared" si="32"/>
        <v>0</v>
      </c>
      <c r="R203" s="13">
        <f t="shared" si="32"/>
        <v>0</v>
      </c>
      <c r="S203" s="13">
        <f t="shared" si="32"/>
        <v>0</v>
      </c>
      <c r="T203" s="13">
        <f t="shared" si="32"/>
        <v>0</v>
      </c>
      <c r="U203" s="13">
        <f t="shared" si="32"/>
        <v>0</v>
      </c>
      <c r="V203" s="13">
        <f t="shared" si="32"/>
        <v>0</v>
      </c>
    </row>
    <row r="204" spans="1:22" s="28" customFormat="1" ht="31.5" outlineLevel="6">
      <c r="A204" s="56" t="s">
        <v>221</v>
      </c>
      <c r="B204" s="19" t="s">
        <v>21</v>
      </c>
      <c r="C204" s="19" t="s">
        <v>222</v>
      </c>
      <c r="D204" s="19" t="s">
        <v>5</v>
      </c>
      <c r="E204" s="19"/>
      <c r="F204" s="20">
        <f>F205</f>
        <v>24599.76</v>
      </c>
      <c r="G204" s="7">
        <f aca="true" t="shared" si="33" ref="G204:V204">G206</f>
        <v>0</v>
      </c>
      <c r="H204" s="7">
        <f t="shared" si="33"/>
        <v>0</v>
      </c>
      <c r="I204" s="7">
        <f t="shared" si="33"/>
        <v>0</v>
      </c>
      <c r="J204" s="7">
        <f t="shared" si="33"/>
        <v>0</v>
      </c>
      <c r="K204" s="7">
        <f t="shared" si="33"/>
        <v>0</v>
      </c>
      <c r="L204" s="7">
        <f t="shared" si="33"/>
        <v>0</v>
      </c>
      <c r="M204" s="7">
        <f t="shared" si="33"/>
        <v>0</v>
      </c>
      <c r="N204" s="7">
        <f t="shared" si="33"/>
        <v>0</v>
      </c>
      <c r="O204" s="7">
        <f t="shared" si="33"/>
        <v>0</v>
      </c>
      <c r="P204" s="7">
        <f t="shared" si="33"/>
        <v>0</v>
      </c>
      <c r="Q204" s="7">
        <f t="shared" si="33"/>
        <v>0</v>
      </c>
      <c r="R204" s="7">
        <f t="shared" si="33"/>
        <v>0</v>
      </c>
      <c r="S204" s="7">
        <f t="shared" si="33"/>
        <v>0</v>
      </c>
      <c r="T204" s="7">
        <f t="shared" si="33"/>
        <v>0</v>
      </c>
      <c r="U204" s="7">
        <f t="shared" si="33"/>
        <v>0</v>
      </c>
      <c r="V204" s="7">
        <f t="shared" si="33"/>
        <v>0</v>
      </c>
    </row>
    <row r="205" spans="1:22" s="28" customFormat="1" ht="15.75" outlineLevel="6">
      <c r="A205" s="5" t="s">
        <v>135</v>
      </c>
      <c r="B205" s="6" t="s">
        <v>21</v>
      </c>
      <c r="C205" s="6" t="s">
        <v>222</v>
      </c>
      <c r="D205" s="6" t="s">
        <v>136</v>
      </c>
      <c r="E205" s="6"/>
      <c r="F205" s="7">
        <f>F206</f>
        <v>24599.76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47.25" outlineLevel="6">
      <c r="A206" s="62" t="s">
        <v>88</v>
      </c>
      <c r="B206" s="54" t="s">
        <v>21</v>
      </c>
      <c r="C206" s="54" t="s">
        <v>222</v>
      </c>
      <c r="D206" s="54" t="s">
        <v>89</v>
      </c>
      <c r="E206" s="54"/>
      <c r="F206" s="55">
        <v>24599.76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63" outlineLevel="6">
      <c r="A207" s="70" t="s">
        <v>226</v>
      </c>
      <c r="B207" s="19" t="s">
        <v>21</v>
      </c>
      <c r="C207" s="19" t="s">
        <v>227</v>
      </c>
      <c r="D207" s="19" t="s">
        <v>5</v>
      </c>
      <c r="E207" s="19"/>
      <c r="F207" s="20">
        <f>F208</f>
        <v>46802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15.75" outlineLevel="6">
      <c r="A208" s="5" t="s">
        <v>135</v>
      </c>
      <c r="B208" s="6" t="s">
        <v>21</v>
      </c>
      <c r="C208" s="6" t="s">
        <v>227</v>
      </c>
      <c r="D208" s="6" t="s">
        <v>136</v>
      </c>
      <c r="E208" s="6"/>
      <c r="F208" s="7">
        <f>F209</f>
        <v>46802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47.25" outlineLevel="6">
      <c r="A209" s="62" t="s">
        <v>88</v>
      </c>
      <c r="B209" s="54" t="s">
        <v>21</v>
      </c>
      <c r="C209" s="54" t="s">
        <v>227</v>
      </c>
      <c r="D209" s="54" t="s">
        <v>89</v>
      </c>
      <c r="E209" s="54"/>
      <c r="F209" s="55">
        <v>46802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31.5" outlineLevel="6">
      <c r="A210" s="77" t="s">
        <v>234</v>
      </c>
      <c r="B210" s="19" t="s">
        <v>21</v>
      </c>
      <c r="C210" s="19" t="s">
        <v>223</v>
      </c>
      <c r="D210" s="19" t="s">
        <v>5</v>
      </c>
      <c r="E210" s="19"/>
      <c r="F210" s="20">
        <f>F211</f>
        <v>381.8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15.75" outlineLevel="6">
      <c r="A211" s="5" t="s">
        <v>135</v>
      </c>
      <c r="B211" s="6" t="s">
        <v>21</v>
      </c>
      <c r="C211" s="6" t="s">
        <v>223</v>
      </c>
      <c r="D211" s="6" t="s">
        <v>136</v>
      </c>
      <c r="E211" s="6"/>
      <c r="F211" s="7">
        <f>F212</f>
        <v>381.8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8" customFormat="1" ht="15.75" outlineLevel="6">
      <c r="A212" s="65" t="s">
        <v>90</v>
      </c>
      <c r="B212" s="54" t="s">
        <v>21</v>
      </c>
      <c r="C212" s="54" t="s">
        <v>223</v>
      </c>
      <c r="D212" s="54" t="s">
        <v>91</v>
      </c>
      <c r="E212" s="54"/>
      <c r="F212" s="55">
        <v>381.8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8" customFormat="1" ht="47.25" outlineLevel="6">
      <c r="A213" s="78" t="s">
        <v>224</v>
      </c>
      <c r="B213" s="9" t="s">
        <v>21</v>
      </c>
      <c r="C213" s="9" t="s">
        <v>228</v>
      </c>
      <c r="D213" s="9" t="s">
        <v>5</v>
      </c>
      <c r="E213" s="9"/>
      <c r="F213" s="10">
        <f>F214</f>
        <v>26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8" customFormat="1" ht="31.5" outlineLevel="6">
      <c r="A214" s="77" t="s">
        <v>225</v>
      </c>
      <c r="B214" s="19" t="s">
        <v>21</v>
      </c>
      <c r="C214" s="19" t="s">
        <v>229</v>
      </c>
      <c r="D214" s="19" t="s">
        <v>5</v>
      </c>
      <c r="E214" s="19"/>
      <c r="F214" s="20">
        <f>F215</f>
        <v>26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8" customFormat="1" ht="15.75" outlineLevel="6">
      <c r="A215" s="5" t="s">
        <v>135</v>
      </c>
      <c r="B215" s="6" t="s">
        <v>21</v>
      </c>
      <c r="C215" s="6" t="s">
        <v>229</v>
      </c>
      <c r="D215" s="6" t="s">
        <v>136</v>
      </c>
      <c r="E215" s="6"/>
      <c r="F215" s="7">
        <f>F216</f>
        <v>26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8" customFormat="1" ht="15.75" outlineLevel="6">
      <c r="A216" s="65" t="s">
        <v>90</v>
      </c>
      <c r="B216" s="54" t="s">
        <v>21</v>
      </c>
      <c r="C216" s="54" t="s">
        <v>229</v>
      </c>
      <c r="D216" s="54" t="s">
        <v>91</v>
      </c>
      <c r="E216" s="54"/>
      <c r="F216" s="55">
        <v>26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8" customFormat="1" ht="15.75" outlineLevel="6">
      <c r="A217" s="79" t="s">
        <v>44</v>
      </c>
      <c r="B217" s="34" t="s">
        <v>22</v>
      </c>
      <c r="C217" s="34" t="s">
        <v>6</v>
      </c>
      <c r="D217" s="34" t="s">
        <v>5</v>
      </c>
      <c r="E217" s="34"/>
      <c r="F217" s="72">
        <f>F218+F252</f>
        <v>296461.32999999996</v>
      </c>
      <c r="G217" s="10" t="e">
        <f>G219+#REF!+G252+#REF!+#REF!+#REF!+#REF!</f>
        <v>#REF!</v>
      </c>
      <c r="H217" s="10" t="e">
        <f>H219+#REF!+H252+#REF!+#REF!+#REF!+#REF!</f>
        <v>#REF!</v>
      </c>
      <c r="I217" s="10" t="e">
        <f>I219+#REF!+I252+#REF!+#REF!+#REF!+#REF!</f>
        <v>#REF!</v>
      </c>
      <c r="J217" s="10" t="e">
        <f>J219+#REF!+J252+#REF!+#REF!+#REF!+#REF!</f>
        <v>#REF!</v>
      </c>
      <c r="K217" s="10" t="e">
        <f>K219+#REF!+K252+#REF!+#REF!+#REF!+#REF!</f>
        <v>#REF!</v>
      </c>
      <c r="L217" s="10" t="e">
        <f>L219+#REF!+L252+#REF!+#REF!+#REF!+#REF!</f>
        <v>#REF!</v>
      </c>
      <c r="M217" s="10" t="e">
        <f>M219+#REF!+M252+#REF!+#REF!+#REF!+#REF!</f>
        <v>#REF!</v>
      </c>
      <c r="N217" s="10" t="e">
        <f>N219+#REF!+N252+#REF!+#REF!+#REF!+#REF!</f>
        <v>#REF!</v>
      </c>
      <c r="O217" s="10" t="e">
        <f>O219+#REF!+O252+#REF!+#REF!+#REF!+#REF!</f>
        <v>#REF!</v>
      </c>
      <c r="P217" s="10" t="e">
        <f>P219+#REF!+P252+#REF!+#REF!+#REF!+#REF!</f>
        <v>#REF!</v>
      </c>
      <c r="Q217" s="10" t="e">
        <f>Q219+#REF!+Q252+#REF!+#REF!+#REF!+#REF!</f>
        <v>#REF!</v>
      </c>
      <c r="R217" s="10" t="e">
        <f>R219+#REF!+R252+#REF!+#REF!+#REF!+#REF!</f>
        <v>#REF!</v>
      </c>
      <c r="S217" s="10" t="e">
        <f>S219+#REF!+S252+#REF!+#REF!+#REF!+#REF!</f>
        <v>#REF!</v>
      </c>
      <c r="T217" s="10" t="e">
        <f>T219+#REF!+T252+#REF!+#REF!+#REF!+#REF!</f>
        <v>#REF!</v>
      </c>
      <c r="U217" s="10" t="e">
        <f>U219+#REF!+U252+#REF!+#REF!+#REF!+#REF!</f>
        <v>#REF!</v>
      </c>
      <c r="V217" s="10" t="e">
        <f>V219+#REF!+V252+#REF!+#REF!+#REF!+#REF!</f>
        <v>#REF!</v>
      </c>
    </row>
    <row r="218" spans="1:22" s="28" customFormat="1" ht="15.75" outlineLevel="6">
      <c r="A218" s="76" t="s">
        <v>217</v>
      </c>
      <c r="B218" s="9" t="s">
        <v>22</v>
      </c>
      <c r="C218" s="9" t="s">
        <v>219</v>
      </c>
      <c r="D218" s="9" t="s">
        <v>5</v>
      </c>
      <c r="E218" s="9"/>
      <c r="F218" s="10">
        <f>F219+F248</f>
        <v>287129.52999999997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28" customFormat="1" ht="15.75" outlineLevel="6">
      <c r="A219" s="23" t="s">
        <v>230</v>
      </c>
      <c r="B219" s="12" t="s">
        <v>22</v>
      </c>
      <c r="C219" s="12" t="s">
        <v>231</v>
      </c>
      <c r="D219" s="12" t="s">
        <v>5</v>
      </c>
      <c r="E219" s="12"/>
      <c r="F219" s="13">
        <f>F220+F229+F235+F240+F232</f>
        <v>268369.62999999995</v>
      </c>
      <c r="G219" s="13">
        <f aca="true" t="shared" si="34" ref="G219:V220">G220</f>
        <v>0</v>
      </c>
      <c r="H219" s="13">
        <f t="shared" si="34"/>
        <v>0</v>
      </c>
      <c r="I219" s="13">
        <f t="shared" si="34"/>
        <v>0</v>
      </c>
      <c r="J219" s="13">
        <f t="shared" si="34"/>
        <v>0</v>
      </c>
      <c r="K219" s="13">
        <f t="shared" si="34"/>
        <v>0</v>
      </c>
      <c r="L219" s="13">
        <f t="shared" si="34"/>
        <v>0</v>
      </c>
      <c r="M219" s="13">
        <f t="shared" si="34"/>
        <v>0</v>
      </c>
      <c r="N219" s="13">
        <f t="shared" si="34"/>
        <v>0</v>
      </c>
      <c r="O219" s="13">
        <f t="shared" si="34"/>
        <v>0</v>
      </c>
      <c r="P219" s="13">
        <f t="shared" si="34"/>
        <v>0</v>
      </c>
      <c r="Q219" s="13">
        <f t="shared" si="34"/>
        <v>0</v>
      </c>
      <c r="R219" s="13">
        <f t="shared" si="34"/>
        <v>0</v>
      </c>
      <c r="S219" s="13">
        <f t="shared" si="34"/>
        <v>0</v>
      </c>
      <c r="T219" s="13">
        <f t="shared" si="34"/>
        <v>0</v>
      </c>
      <c r="U219" s="13">
        <f t="shared" si="34"/>
        <v>0</v>
      </c>
      <c r="V219" s="13">
        <f t="shared" si="34"/>
        <v>0</v>
      </c>
    </row>
    <row r="220" spans="1:22" s="28" customFormat="1" ht="31.5" outlineLevel="6">
      <c r="A220" s="56" t="s">
        <v>178</v>
      </c>
      <c r="B220" s="19" t="s">
        <v>22</v>
      </c>
      <c r="C220" s="19" t="s">
        <v>232</v>
      </c>
      <c r="D220" s="19" t="s">
        <v>5</v>
      </c>
      <c r="E220" s="19"/>
      <c r="F220" s="20">
        <f>F221+F223+F226</f>
        <v>36175.12</v>
      </c>
      <c r="G220" s="7">
        <f t="shared" si="34"/>
        <v>0</v>
      </c>
      <c r="H220" s="7">
        <f t="shared" si="34"/>
        <v>0</v>
      </c>
      <c r="I220" s="7">
        <f t="shared" si="34"/>
        <v>0</v>
      </c>
      <c r="J220" s="7">
        <f t="shared" si="34"/>
        <v>0</v>
      </c>
      <c r="K220" s="7">
        <f t="shared" si="34"/>
        <v>0</v>
      </c>
      <c r="L220" s="7">
        <f t="shared" si="34"/>
        <v>0</v>
      </c>
      <c r="M220" s="7">
        <f t="shared" si="34"/>
        <v>0</v>
      </c>
      <c r="N220" s="7">
        <f t="shared" si="34"/>
        <v>0</v>
      </c>
      <c r="O220" s="7">
        <f t="shared" si="34"/>
        <v>0</v>
      </c>
      <c r="P220" s="7">
        <f t="shared" si="34"/>
        <v>0</v>
      </c>
      <c r="Q220" s="7">
        <f t="shared" si="34"/>
        <v>0</v>
      </c>
      <c r="R220" s="7">
        <f t="shared" si="34"/>
        <v>0</v>
      </c>
      <c r="S220" s="7">
        <f t="shared" si="34"/>
        <v>0</v>
      </c>
      <c r="T220" s="7">
        <f t="shared" si="34"/>
        <v>0</v>
      </c>
      <c r="U220" s="7">
        <f t="shared" si="34"/>
        <v>0</v>
      </c>
      <c r="V220" s="7">
        <f t="shared" si="34"/>
        <v>0</v>
      </c>
    </row>
    <row r="221" spans="1:22" s="28" customFormat="1" ht="15.75" outlineLevel="6">
      <c r="A221" s="5" t="s">
        <v>122</v>
      </c>
      <c r="B221" s="6" t="s">
        <v>22</v>
      </c>
      <c r="C221" s="6" t="s">
        <v>232</v>
      </c>
      <c r="D221" s="6" t="s">
        <v>123</v>
      </c>
      <c r="E221" s="6"/>
      <c r="F221" s="7">
        <f>F222</f>
        <v>14774.01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15.75" outlineLevel="6">
      <c r="A222" s="53" t="s">
        <v>97</v>
      </c>
      <c r="B222" s="54" t="s">
        <v>22</v>
      </c>
      <c r="C222" s="54" t="s">
        <v>232</v>
      </c>
      <c r="D222" s="54" t="s">
        <v>124</v>
      </c>
      <c r="E222" s="54"/>
      <c r="F222" s="55">
        <v>14774.01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31.5" outlineLevel="6">
      <c r="A223" s="5" t="s">
        <v>102</v>
      </c>
      <c r="B223" s="6" t="s">
        <v>22</v>
      </c>
      <c r="C223" s="6" t="s">
        <v>232</v>
      </c>
      <c r="D223" s="6" t="s">
        <v>103</v>
      </c>
      <c r="E223" s="6"/>
      <c r="F223" s="7">
        <f>F224+F225</f>
        <v>18699.11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31.5" outlineLevel="6">
      <c r="A224" s="53" t="s">
        <v>104</v>
      </c>
      <c r="B224" s="54" t="s">
        <v>22</v>
      </c>
      <c r="C224" s="54" t="s">
        <v>232</v>
      </c>
      <c r="D224" s="54" t="s">
        <v>105</v>
      </c>
      <c r="E224" s="54"/>
      <c r="F224" s="55">
        <v>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31.5" outlineLevel="6">
      <c r="A225" s="53" t="s">
        <v>106</v>
      </c>
      <c r="B225" s="54" t="s">
        <v>22</v>
      </c>
      <c r="C225" s="54" t="s">
        <v>232</v>
      </c>
      <c r="D225" s="54" t="s">
        <v>107</v>
      </c>
      <c r="E225" s="54"/>
      <c r="F225" s="55">
        <v>18699.11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15.75" outlineLevel="6">
      <c r="A226" s="5" t="s">
        <v>108</v>
      </c>
      <c r="B226" s="6" t="s">
        <v>22</v>
      </c>
      <c r="C226" s="6" t="s">
        <v>232</v>
      </c>
      <c r="D226" s="6" t="s">
        <v>109</v>
      </c>
      <c r="E226" s="6"/>
      <c r="F226" s="7">
        <f>F227+F228</f>
        <v>2702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8" customFormat="1" ht="31.5" outlineLevel="6">
      <c r="A227" s="53" t="s">
        <v>110</v>
      </c>
      <c r="B227" s="54" t="s">
        <v>22</v>
      </c>
      <c r="C227" s="54" t="s">
        <v>232</v>
      </c>
      <c r="D227" s="54" t="s">
        <v>112</v>
      </c>
      <c r="E227" s="54"/>
      <c r="F227" s="55">
        <v>2200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8" customFormat="1" ht="15.75" outlineLevel="6">
      <c r="A228" s="53" t="s">
        <v>111</v>
      </c>
      <c r="B228" s="54" t="s">
        <v>22</v>
      </c>
      <c r="C228" s="54" t="s">
        <v>232</v>
      </c>
      <c r="D228" s="54" t="s">
        <v>113</v>
      </c>
      <c r="E228" s="54"/>
      <c r="F228" s="55">
        <v>502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8" customFormat="1" ht="31.5" outlineLevel="6">
      <c r="A229" s="56" t="s">
        <v>221</v>
      </c>
      <c r="B229" s="19" t="s">
        <v>22</v>
      </c>
      <c r="C229" s="19" t="s">
        <v>233</v>
      </c>
      <c r="D229" s="19" t="s">
        <v>5</v>
      </c>
      <c r="E229" s="19"/>
      <c r="F229" s="20">
        <f>F230</f>
        <v>22625.68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8" customFormat="1" ht="15.75" outlineLevel="6">
      <c r="A230" s="5" t="s">
        <v>135</v>
      </c>
      <c r="B230" s="6" t="s">
        <v>22</v>
      </c>
      <c r="C230" s="6" t="s">
        <v>233</v>
      </c>
      <c r="D230" s="6" t="s">
        <v>136</v>
      </c>
      <c r="E230" s="6"/>
      <c r="F230" s="7">
        <f>F231</f>
        <v>22625.68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8" customFormat="1" ht="47.25" outlineLevel="6">
      <c r="A231" s="62" t="s">
        <v>88</v>
      </c>
      <c r="B231" s="54" t="s">
        <v>22</v>
      </c>
      <c r="C231" s="54" t="s">
        <v>233</v>
      </c>
      <c r="D231" s="54" t="s">
        <v>89</v>
      </c>
      <c r="E231" s="54"/>
      <c r="F231" s="55">
        <v>22625.68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8" customFormat="1" ht="31.5" outlineLevel="6">
      <c r="A232" s="77" t="s">
        <v>327</v>
      </c>
      <c r="B232" s="19" t="s">
        <v>22</v>
      </c>
      <c r="C232" s="19" t="s">
        <v>328</v>
      </c>
      <c r="D232" s="19" t="s">
        <v>5</v>
      </c>
      <c r="E232" s="19"/>
      <c r="F232" s="20">
        <f>F233</f>
        <v>96.23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8" customFormat="1" ht="15.75" outlineLevel="6">
      <c r="A233" s="5" t="s">
        <v>135</v>
      </c>
      <c r="B233" s="6" t="s">
        <v>22</v>
      </c>
      <c r="C233" s="6" t="s">
        <v>328</v>
      </c>
      <c r="D233" s="6" t="s">
        <v>136</v>
      </c>
      <c r="E233" s="6"/>
      <c r="F233" s="7">
        <f>F234</f>
        <v>96.23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8" customFormat="1" ht="15.75" outlineLevel="6">
      <c r="A234" s="65" t="s">
        <v>90</v>
      </c>
      <c r="B234" s="54" t="s">
        <v>22</v>
      </c>
      <c r="C234" s="54" t="s">
        <v>328</v>
      </c>
      <c r="D234" s="54" t="s">
        <v>91</v>
      </c>
      <c r="E234" s="54"/>
      <c r="F234" s="55">
        <v>96.23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8" customFormat="1" ht="31.5" outlineLevel="6">
      <c r="A235" s="63" t="s">
        <v>235</v>
      </c>
      <c r="B235" s="19" t="s">
        <v>22</v>
      </c>
      <c r="C235" s="19" t="s">
        <v>236</v>
      </c>
      <c r="D235" s="19" t="s">
        <v>5</v>
      </c>
      <c r="E235" s="19"/>
      <c r="F235" s="20">
        <f>F236+F238</f>
        <v>5691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8" customFormat="1" ht="31.5" outlineLevel="6">
      <c r="A236" s="5" t="s">
        <v>102</v>
      </c>
      <c r="B236" s="6" t="s">
        <v>22</v>
      </c>
      <c r="C236" s="6" t="s">
        <v>236</v>
      </c>
      <c r="D236" s="6" t="s">
        <v>103</v>
      </c>
      <c r="E236" s="6"/>
      <c r="F236" s="7">
        <f>F237</f>
        <v>2468.04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8" customFormat="1" ht="31.5" outlineLevel="6">
      <c r="A237" s="53" t="s">
        <v>106</v>
      </c>
      <c r="B237" s="54" t="s">
        <v>22</v>
      </c>
      <c r="C237" s="54" t="s">
        <v>236</v>
      </c>
      <c r="D237" s="54" t="s">
        <v>107</v>
      </c>
      <c r="E237" s="54"/>
      <c r="F237" s="55">
        <v>2468.04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8" customFormat="1" ht="15.75" outlineLevel="6">
      <c r="A238" s="5" t="s">
        <v>135</v>
      </c>
      <c r="B238" s="6" t="s">
        <v>22</v>
      </c>
      <c r="C238" s="6" t="s">
        <v>236</v>
      </c>
      <c r="D238" s="6" t="s">
        <v>136</v>
      </c>
      <c r="E238" s="6"/>
      <c r="F238" s="7">
        <f>F239</f>
        <v>3222.96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8" customFormat="1" ht="47.25" outlineLevel="6">
      <c r="A239" s="62" t="s">
        <v>88</v>
      </c>
      <c r="B239" s="54" t="s">
        <v>22</v>
      </c>
      <c r="C239" s="54" t="s">
        <v>236</v>
      </c>
      <c r="D239" s="54" t="s">
        <v>89</v>
      </c>
      <c r="E239" s="54"/>
      <c r="F239" s="55">
        <v>3222.96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8" customFormat="1" ht="51" customHeight="1" outlineLevel="6">
      <c r="A240" s="64" t="s">
        <v>237</v>
      </c>
      <c r="B240" s="68" t="s">
        <v>22</v>
      </c>
      <c r="C240" s="68" t="s">
        <v>238</v>
      </c>
      <c r="D240" s="68" t="s">
        <v>5</v>
      </c>
      <c r="E240" s="68"/>
      <c r="F240" s="69">
        <f>F241+F243+F246</f>
        <v>203781.59999999998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8" customFormat="1" ht="15.75" outlineLevel="6">
      <c r="A241" s="5" t="s">
        <v>122</v>
      </c>
      <c r="B241" s="6" t="s">
        <v>22</v>
      </c>
      <c r="C241" s="6" t="s">
        <v>238</v>
      </c>
      <c r="D241" s="6" t="s">
        <v>123</v>
      </c>
      <c r="E241" s="6"/>
      <c r="F241" s="7">
        <f>F242</f>
        <v>110398.76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8" customFormat="1" ht="15.75" outlineLevel="6">
      <c r="A242" s="53" t="s">
        <v>97</v>
      </c>
      <c r="B242" s="54" t="s">
        <v>22</v>
      </c>
      <c r="C242" s="54" t="s">
        <v>238</v>
      </c>
      <c r="D242" s="54" t="s">
        <v>124</v>
      </c>
      <c r="E242" s="54"/>
      <c r="F242" s="55">
        <v>110398.76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8" customFormat="1" ht="31.5" outlineLevel="6">
      <c r="A243" s="5" t="s">
        <v>102</v>
      </c>
      <c r="B243" s="6" t="s">
        <v>22</v>
      </c>
      <c r="C243" s="6" t="s">
        <v>238</v>
      </c>
      <c r="D243" s="6" t="s">
        <v>103</v>
      </c>
      <c r="E243" s="6"/>
      <c r="F243" s="7">
        <f>F245+F244</f>
        <v>5293.7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8" customFormat="1" ht="31.5" outlineLevel="6">
      <c r="A244" s="53" t="s">
        <v>104</v>
      </c>
      <c r="B244" s="54" t="s">
        <v>22</v>
      </c>
      <c r="C244" s="54" t="s">
        <v>238</v>
      </c>
      <c r="D244" s="54" t="s">
        <v>105</v>
      </c>
      <c r="E244" s="54"/>
      <c r="F244" s="55">
        <v>0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28" customFormat="1" ht="31.5" outlineLevel="6">
      <c r="A245" s="53" t="s">
        <v>106</v>
      </c>
      <c r="B245" s="54" t="s">
        <v>22</v>
      </c>
      <c r="C245" s="54" t="s">
        <v>238</v>
      </c>
      <c r="D245" s="54" t="s">
        <v>107</v>
      </c>
      <c r="E245" s="54"/>
      <c r="F245" s="55">
        <v>5293.7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8" customFormat="1" ht="15.75" outlineLevel="6">
      <c r="A246" s="5" t="s">
        <v>135</v>
      </c>
      <c r="B246" s="6" t="s">
        <v>22</v>
      </c>
      <c r="C246" s="6" t="s">
        <v>238</v>
      </c>
      <c r="D246" s="6" t="s">
        <v>136</v>
      </c>
      <c r="E246" s="6"/>
      <c r="F246" s="7">
        <f>F247</f>
        <v>88089.14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8" customFormat="1" ht="47.25" outlineLevel="6">
      <c r="A247" s="62" t="s">
        <v>88</v>
      </c>
      <c r="B247" s="54" t="s">
        <v>22</v>
      </c>
      <c r="C247" s="54" t="s">
        <v>238</v>
      </c>
      <c r="D247" s="54" t="s">
        <v>89</v>
      </c>
      <c r="E247" s="54"/>
      <c r="F247" s="55">
        <v>88089.14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8" customFormat="1" ht="31.5" outlineLevel="6">
      <c r="A248" s="14" t="s">
        <v>303</v>
      </c>
      <c r="B248" s="9" t="s">
        <v>22</v>
      </c>
      <c r="C248" s="9" t="s">
        <v>304</v>
      </c>
      <c r="D248" s="9" t="s">
        <v>5</v>
      </c>
      <c r="E248" s="9"/>
      <c r="F248" s="10">
        <f>F249</f>
        <v>18759.9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8" customFormat="1" ht="31.5" outlineLevel="6">
      <c r="A249" s="56" t="s">
        <v>305</v>
      </c>
      <c r="B249" s="19" t="s">
        <v>22</v>
      </c>
      <c r="C249" s="19" t="s">
        <v>306</v>
      </c>
      <c r="D249" s="19" t="s">
        <v>5</v>
      </c>
      <c r="E249" s="19"/>
      <c r="F249" s="20">
        <f>F250</f>
        <v>18759.9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8" customFormat="1" ht="15.75" outlineLevel="6">
      <c r="A250" s="5" t="s">
        <v>135</v>
      </c>
      <c r="B250" s="6" t="s">
        <v>22</v>
      </c>
      <c r="C250" s="6" t="s">
        <v>306</v>
      </c>
      <c r="D250" s="6" t="s">
        <v>136</v>
      </c>
      <c r="E250" s="6"/>
      <c r="F250" s="7">
        <f>F251</f>
        <v>18759.9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8" customFormat="1" ht="47.25" outlineLevel="6">
      <c r="A251" s="62" t="s">
        <v>88</v>
      </c>
      <c r="B251" s="54" t="s">
        <v>22</v>
      </c>
      <c r="C251" s="54" t="s">
        <v>306</v>
      </c>
      <c r="D251" s="54" t="s">
        <v>89</v>
      </c>
      <c r="E251" s="54"/>
      <c r="F251" s="55">
        <v>18759.9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8" customFormat="1" ht="31.5" outlineLevel="6">
      <c r="A252" s="76" t="s">
        <v>239</v>
      </c>
      <c r="B252" s="9" t="s">
        <v>22</v>
      </c>
      <c r="C252" s="9" t="s">
        <v>240</v>
      </c>
      <c r="D252" s="9" t="s">
        <v>5</v>
      </c>
      <c r="E252" s="9"/>
      <c r="F252" s="10">
        <f>F253</f>
        <v>9331.8</v>
      </c>
      <c r="G252" s="13" t="e">
        <f aca="true" t="shared" si="35" ref="G252:V252">G253</f>
        <v>#REF!</v>
      </c>
      <c r="H252" s="13" t="e">
        <f t="shared" si="35"/>
        <v>#REF!</v>
      </c>
      <c r="I252" s="13" t="e">
        <f t="shared" si="35"/>
        <v>#REF!</v>
      </c>
      <c r="J252" s="13" t="e">
        <f t="shared" si="35"/>
        <v>#REF!</v>
      </c>
      <c r="K252" s="13" t="e">
        <f t="shared" si="35"/>
        <v>#REF!</v>
      </c>
      <c r="L252" s="13" t="e">
        <f t="shared" si="35"/>
        <v>#REF!</v>
      </c>
      <c r="M252" s="13" t="e">
        <f t="shared" si="35"/>
        <v>#REF!</v>
      </c>
      <c r="N252" s="13" t="e">
        <f t="shared" si="35"/>
        <v>#REF!</v>
      </c>
      <c r="O252" s="13" t="e">
        <f t="shared" si="35"/>
        <v>#REF!</v>
      </c>
      <c r="P252" s="13" t="e">
        <f t="shared" si="35"/>
        <v>#REF!</v>
      </c>
      <c r="Q252" s="13" t="e">
        <f t="shared" si="35"/>
        <v>#REF!</v>
      </c>
      <c r="R252" s="13" t="e">
        <f t="shared" si="35"/>
        <v>#REF!</v>
      </c>
      <c r="S252" s="13" t="e">
        <f t="shared" si="35"/>
        <v>#REF!</v>
      </c>
      <c r="T252" s="13" t="e">
        <f t="shared" si="35"/>
        <v>#REF!</v>
      </c>
      <c r="U252" s="13" t="e">
        <f t="shared" si="35"/>
        <v>#REF!</v>
      </c>
      <c r="V252" s="13" t="e">
        <f t="shared" si="35"/>
        <v>#REF!</v>
      </c>
    </row>
    <row r="253" spans="1:22" s="28" customFormat="1" ht="31.5" outlineLevel="6">
      <c r="A253" s="77" t="s">
        <v>221</v>
      </c>
      <c r="B253" s="19" t="s">
        <v>22</v>
      </c>
      <c r="C253" s="19" t="s">
        <v>241</v>
      </c>
      <c r="D253" s="19" t="s">
        <v>5</v>
      </c>
      <c r="E253" s="82"/>
      <c r="F253" s="20">
        <f>F254</f>
        <v>9331.8</v>
      </c>
      <c r="G253" s="7" t="e">
        <f>#REF!</f>
        <v>#REF!</v>
      </c>
      <c r="H253" s="7" t="e">
        <f>#REF!</f>
        <v>#REF!</v>
      </c>
      <c r="I253" s="7" t="e">
        <f>#REF!</f>
        <v>#REF!</v>
      </c>
      <c r="J253" s="7" t="e">
        <f>#REF!</f>
        <v>#REF!</v>
      </c>
      <c r="K253" s="7" t="e">
        <f>#REF!</f>
        <v>#REF!</v>
      </c>
      <c r="L253" s="7" t="e">
        <f>#REF!</f>
        <v>#REF!</v>
      </c>
      <c r="M253" s="7" t="e">
        <f>#REF!</f>
        <v>#REF!</v>
      </c>
      <c r="N253" s="7" t="e">
        <f>#REF!</f>
        <v>#REF!</v>
      </c>
      <c r="O253" s="7" t="e">
        <f>#REF!</f>
        <v>#REF!</v>
      </c>
      <c r="P253" s="7" t="e">
        <f>#REF!</f>
        <v>#REF!</v>
      </c>
      <c r="Q253" s="7" t="e">
        <f>#REF!</f>
        <v>#REF!</v>
      </c>
      <c r="R253" s="7" t="e">
        <f>#REF!</f>
        <v>#REF!</v>
      </c>
      <c r="S253" s="7" t="e">
        <f>#REF!</f>
        <v>#REF!</v>
      </c>
      <c r="T253" s="7" t="e">
        <f>#REF!</f>
        <v>#REF!</v>
      </c>
      <c r="U253" s="7" t="e">
        <f>#REF!</f>
        <v>#REF!</v>
      </c>
      <c r="V253" s="7" t="e">
        <f>#REF!</f>
        <v>#REF!</v>
      </c>
    </row>
    <row r="254" spans="1:22" s="28" customFormat="1" ht="18.75" outlineLevel="6">
      <c r="A254" s="5" t="s">
        <v>135</v>
      </c>
      <c r="B254" s="6" t="s">
        <v>22</v>
      </c>
      <c r="C254" s="6" t="s">
        <v>241</v>
      </c>
      <c r="D254" s="6" t="s">
        <v>5</v>
      </c>
      <c r="E254" s="80"/>
      <c r="F254" s="7">
        <f>F255</f>
        <v>9331.8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8" customFormat="1" ht="47.25" outlineLevel="6">
      <c r="A255" s="65" t="s">
        <v>88</v>
      </c>
      <c r="B255" s="54" t="s">
        <v>22</v>
      </c>
      <c r="C255" s="54" t="s">
        <v>241</v>
      </c>
      <c r="D255" s="54" t="s">
        <v>89</v>
      </c>
      <c r="E255" s="81"/>
      <c r="F255" s="55">
        <v>9331.8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31.5" outlineLevel="6">
      <c r="A256" s="79" t="s">
        <v>70</v>
      </c>
      <c r="B256" s="34" t="s">
        <v>69</v>
      </c>
      <c r="C256" s="34" t="s">
        <v>6</v>
      </c>
      <c r="D256" s="34" t="s">
        <v>5</v>
      </c>
      <c r="E256" s="34"/>
      <c r="F256" s="72">
        <f>F257</f>
        <v>10.5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31.5" outlineLevel="6">
      <c r="A257" s="8" t="s">
        <v>137</v>
      </c>
      <c r="B257" s="9" t="s">
        <v>69</v>
      </c>
      <c r="C257" s="9" t="s">
        <v>242</v>
      </c>
      <c r="D257" s="9" t="s">
        <v>5</v>
      </c>
      <c r="E257" s="9"/>
      <c r="F257" s="10">
        <f>F258</f>
        <v>10.5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34.5" customHeight="1" outlineLevel="6">
      <c r="A258" s="70" t="s">
        <v>243</v>
      </c>
      <c r="B258" s="19" t="s">
        <v>69</v>
      </c>
      <c r="C258" s="19" t="s">
        <v>244</v>
      </c>
      <c r="D258" s="19" t="s">
        <v>5</v>
      </c>
      <c r="E258" s="19"/>
      <c r="F258" s="20">
        <f>F259</f>
        <v>10.5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31.5" outlineLevel="6">
      <c r="A259" s="5" t="s">
        <v>102</v>
      </c>
      <c r="B259" s="6" t="s">
        <v>69</v>
      </c>
      <c r="C259" s="6" t="s">
        <v>244</v>
      </c>
      <c r="D259" s="6" t="s">
        <v>103</v>
      </c>
      <c r="E259" s="6"/>
      <c r="F259" s="7">
        <f>F260</f>
        <v>10.5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31.5" outlineLevel="6">
      <c r="A260" s="53" t="s">
        <v>106</v>
      </c>
      <c r="B260" s="54" t="s">
        <v>69</v>
      </c>
      <c r="C260" s="54" t="s">
        <v>244</v>
      </c>
      <c r="D260" s="54" t="s">
        <v>107</v>
      </c>
      <c r="E260" s="54"/>
      <c r="F260" s="55">
        <v>10.5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8" customFormat="1" ht="18.75" customHeight="1" outlineLevel="6">
      <c r="A261" s="79" t="s">
        <v>46</v>
      </c>
      <c r="B261" s="34" t="s">
        <v>23</v>
      </c>
      <c r="C261" s="34" t="s">
        <v>6</v>
      </c>
      <c r="D261" s="34" t="s">
        <v>5</v>
      </c>
      <c r="E261" s="34"/>
      <c r="F261" s="72">
        <f>F262</f>
        <v>3078</v>
      </c>
      <c r="G261" s="10" t="e">
        <f>#REF!</f>
        <v>#REF!</v>
      </c>
      <c r="H261" s="10" t="e">
        <f>#REF!</f>
        <v>#REF!</v>
      </c>
      <c r="I261" s="10" t="e">
        <f>#REF!</f>
        <v>#REF!</v>
      </c>
      <c r="J261" s="10" t="e">
        <f>#REF!</f>
        <v>#REF!</v>
      </c>
      <c r="K261" s="10" t="e">
        <f>#REF!</f>
        <v>#REF!</v>
      </c>
      <c r="L261" s="10" t="e">
        <f>#REF!</f>
        <v>#REF!</v>
      </c>
      <c r="M261" s="10" t="e">
        <f>#REF!</f>
        <v>#REF!</v>
      </c>
      <c r="N261" s="10" t="e">
        <f>#REF!</f>
        <v>#REF!</v>
      </c>
      <c r="O261" s="10" t="e">
        <f>#REF!</f>
        <v>#REF!</v>
      </c>
      <c r="P261" s="10" t="e">
        <f>#REF!</f>
        <v>#REF!</v>
      </c>
      <c r="Q261" s="10" t="e">
        <f>#REF!</f>
        <v>#REF!</v>
      </c>
      <c r="R261" s="10" t="e">
        <f>#REF!</f>
        <v>#REF!</v>
      </c>
      <c r="S261" s="10" t="e">
        <f>#REF!</f>
        <v>#REF!</v>
      </c>
      <c r="T261" s="10" t="e">
        <f>#REF!</f>
        <v>#REF!</v>
      </c>
      <c r="U261" s="10" t="e">
        <f>#REF!</f>
        <v>#REF!</v>
      </c>
      <c r="V261" s="10" t="e">
        <f>#REF!</f>
        <v>#REF!</v>
      </c>
    </row>
    <row r="262" spans="1:22" s="28" customFormat="1" ht="15.75" outlineLevel="6">
      <c r="A262" s="8" t="s">
        <v>138</v>
      </c>
      <c r="B262" s="9" t="s">
        <v>23</v>
      </c>
      <c r="C262" s="9" t="s">
        <v>219</v>
      </c>
      <c r="D262" s="9" t="s">
        <v>5</v>
      </c>
      <c r="E262" s="9"/>
      <c r="F262" s="10">
        <f>F263</f>
        <v>3078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28" customFormat="1" ht="15.75" outlineLevel="6">
      <c r="A263" s="66" t="s">
        <v>139</v>
      </c>
      <c r="B263" s="19" t="s">
        <v>23</v>
      </c>
      <c r="C263" s="19" t="s">
        <v>231</v>
      </c>
      <c r="D263" s="19" t="s">
        <v>5</v>
      </c>
      <c r="E263" s="19"/>
      <c r="F263" s="20">
        <f>F264+F267+F270</f>
        <v>3078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28" customFormat="1" ht="31.5" outlineLevel="6">
      <c r="A264" s="66" t="s">
        <v>245</v>
      </c>
      <c r="B264" s="19" t="s">
        <v>23</v>
      </c>
      <c r="C264" s="19" t="s">
        <v>246</v>
      </c>
      <c r="D264" s="19" t="s">
        <v>5</v>
      </c>
      <c r="E264" s="19"/>
      <c r="F264" s="20">
        <f>F265</f>
        <v>1301.68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28" customFormat="1" ht="31.5" outlineLevel="6">
      <c r="A265" s="5" t="s">
        <v>102</v>
      </c>
      <c r="B265" s="6" t="s">
        <v>23</v>
      </c>
      <c r="C265" s="6" t="s">
        <v>246</v>
      </c>
      <c r="D265" s="6" t="s">
        <v>103</v>
      </c>
      <c r="E265" s="6"/>
      <c r="F265" s="7">
        <f>F266</f>
        <v>1301.68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8" customFormat="1" ht="31.5" outlineLevel="6">
      <c r="A266" s="53" t="s">
        <v>106</v>
      </c>
      <c r="B266" s="54" t="s">
        <v>23</v>
      </c>
      <c r="C266" s="54" t="s">
        <v>246</v>
      </c>
      <c r="D266" s="54" t="s">
        <v>107</v>
      </c>
      <c r="E266" s="54"/>
      <c r="F266" s="55">
        <v>1301.68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8" customFormat="1" ht="47.25" outlineLevel="6">
      <c r="A267" s="66" t="s">
        <v>247</v>
      </c>
      <c r="B267" s="19" t="s">
        <v>23</v>
      </c>
      <c r="C267" s="19" t="s">
        <v>248</v>
      </c>
      <c r="D267" s="19" t="s">
        <v>5</v>
      </c>
      <c r="E267" s="19"/>
      <c r="F267" s="20">
        <f>F268</f>
        <v>698.32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8" customFormat="1" ht="15.75" outlineLevel="6">
      <c r="A268" s="5" t="s">
        <v>135</v>
      </c>
      <c r="B268" s="6" t="s">
        <v>23</v>
      </c>
      <c r="C268" s="6" t="s">
        <v>248</v>
      </c>
      <c r="D268" s="6" t="s">
        <v>136</v>
      </c>
      <c r="E268" s="6"/>
      <c r="F268" s="7">
        <f>F269</f>
        <v>698.32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8" customFormat="1" ht="47.25" outlineLevel="6">
      <c r="A269" s="65" t="s">
        <v>88</v>
      </c>
      <c r="B269" s="54" t="s">
        <v>23</v>
      </c>
      <c r="C269" s="54" t="s">
        <v>248</v>
      </c>
      <c r="D269" s="54" t="s">
        <v>89</v>
      </c>
      <c r="E269" s="54"/>
      <c r="F269" s="55">
        <v>698.32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15.75" outlineLevel="6">
      <c r="A270" s="70" t="s">
        <v>249</v>
      </c>
      <c r="B270" s="68" t="s">
        <v>23</v>
      </c>
      <c r="C270" s="68" t="s">
        <v>250</v>
      </c>
      <c r="D270" s="68" t="s">
        <v>5</v>
      </c>
      <c r="E270" s="68"/>
      <c r="F270" s="69">
        <f>F271+F274+F275</f>
        <v>1078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31.5" outlineLevel="6">
      <c r="A271" s="5" t="s">
        <v>102</v>
      </c>
      <c r="B271" s="6" t="s">
        <v>23</v>
      </c>
      <c r="C271" s="6" t="s">
        <v>250</v>
      </c>
      <c r="D271" s="6" t="s">
        <v>103</v>
      </c>
      <c r="E271" s="6"/>
      <c r="F271" s="7">
        <f>F272</f>
        <v>423.37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31.5" outlineLevel="6">
      <c r="A272" s="53" t="s">
        <v>106</v>
      </c>
      <c r="B272" s="54" t="s">
        <v>23</v>
      </c>
      <c r="C272" s="54" t="s">
        <v>250</v>
      </c>
      <c r="D272" s="54" t="s">
        <v>107</v>
      </c>
      <c r="E272" s="54"/>
      <c r="F272" s="55">
        <v>423.37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15.75" outlineLevel="6">
      <c r="A273" s="5" t="s">
        <v>135</v>
      </c>
      <c r="B273" s="6" t="s">
        <v>23</v>
      </c>
      <c r="C273" s="6" t="s">
        <v>250</v>
      </c>
      <c r="D273" s="6" t="s">
        <v>136</v>
      </c>
      <c r="E273" s="6"/>
      <c r="F273" s="7">
        <f>F274</f>
        <v>262.25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47.25" outlineLevel="6">
      <c r="A274" s="62" t="s">
        <v>88</v>
      </c>
      <c r="B274" s="54" t="s">
        <v>23</v>
      </c>
      <c r="C274" s="54" t="s">
        <v>250</v>
      </c>
      <c r="D274" s="54" t="s">
        <v>89</v>
      </c>
      <c r="E274" s="54"/>
      <c r="F274" s="55">
        <v>262.25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15.75" outlineLevel="6">
      <c r="A275" s="5" t="s">
        <v>146</v>
      </c>
      <c r="B275" s="6" t="s">
        <v>23</v>
      </c>
      <c r="C275" s="6" t="s">
        <v>329</v>
      </c>
      <c r="D275" s="6" t="s">
        <v>144</v>
      </c>
      <c r="E275" s="6"/>
      <c r="F275" s="7">
        <f>F276</f>
        <v>392.38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31.5" outlineLevel="6">
      <c r="A276" s="53" t="s">
        <v>147</v>
      </c>
      <c r="B276" s="54" t="s">
        <v>23</v>
      </c>
      <c r="C276" s="54" t="s">
        <v>329</v>
      </c>
      <c r="D276" s="54" t="s">
        <v>145</v>
      </c>
      <c r="E276" s="54"/>
      <c r="F276" s="55">
        <v>392.38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15.75" outlineLevel="6">
      <c r="A277" s="79" t="s">
        <v>38</v>
      </c>
      <c r="B277" s="34" t="s">
        <v>14</v>
      </c>
      <c r="C277" s="34" t="s">
        <v>6</v>
      </c>
      <c r="D277" s="34" t="s">
        <v>5</v>
      </c>
      <c r="E277" s="34"/>
      <c r="F277" s="72">
        <f>F278+F286</f>
        <v>14155.88</v>
      </c>
      <c r="G277" s="10">
        <f aca="true" t="shared" si="36" ref="G277:V277">G279+G286</f>
        <v>0</v>
      </c>
      <c r="H277" s="10">
        <f t="shared" si="36"/>
        <v>0</v>
      </c>
      <c r="I277" s="10">
        <f t="shared" si="36"/>
        <v>0</v>
      </c>
      <c r="J277" s="10">
        <f t="shared" si="36"/>
        <v>0</v>
      </c>
      <c r="K277" s="10">
        <f t="shared" si="36"/>
        <v>0</v>
      </c>
      <c r="L277" s="10">
        <f t="shared" si="36"/>
        <v>0</v>
      </c>
      <c r="M277" s="10">
        <f t="shared" si="36"/>
        <v>0</v>
      </c>
      <c r="N277" s="10">
        <f t="shared" si="36"/>
        <v>0</v>
      </c>
      <c r="O277" s="10">
        <f t="shared" si="36"/>
        <v>0</v>
      </c>
      <c r="P277" s="10">
        <f t="shared" si="36"/>
        <v>0</v>
      </c>
      <c r="Q277" s="10">
        <f t="shared" si="36"/>
        <v>0</v>
      </c>
      <c r="R277" s="10">
        <f t="shared" si="36"/>
        <v>0</v>
      </c>
      <c r="S277" s="10">
        <f t="shared" si="36"/>
        <v>0</v>
      </c>
      <c r="T277" s="10">
        <f t="shared" si="36"/>
        <v>0</v>
      </c>
      <c r="U277" s="10">
        <f t="shared" si="36"/>
        <v>0</v>
      </c>
      <c r="V277" s="10">
        <f t="shared" si="36"/>
        <v>0</v>
      </c>
    </row>
    <row r="278" spans="1:22" s="28" customFormat="1" ht="31.5" outlineLevel="6">
      <c r="A278" s="22" t="s">
        <v>160</v>
      </c>
      <c r="B278" s="9" t="s">
        <v>14</v>
      </c>
      <c r="C278" s="9" t="s">
        <v>161</v>
      </c>
      <c r="D278" s="9" t="s">
        <v>5</v>
      </c>
      <c r="E278" s="9"/>
      <c r="F278" s="10">
        <f>F279</f>
        <v>1445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s="28" customFormat="1" ht="36" customHeight="1" outlineLevel="6">
      <c r="A279" s="22" t="s">
        <v>165</v>
      </c>
      <c r="B279" s="12" t="s">
        <v>14</v>
      </c>
      <c r="C279" s="12" t="s">
        <v>162</v>
      </c>
      <c r="D279" s="12" t="s">
        <v>5</v>
      </c>
      <c r="E279" s="12"/>
      <c r="F279" s="13">
        <f>F280</f>
        <v>1445</v>
      </c>
      <c r="G279" s="13">
        <f aca="true" t="shared" si="37" ref="G279:V280">G280</f>
        <v>0</v>
      </c>
      <c r="H279" s="13">
        <f t="shared" si="37"/>
        <v>0</v>
      </c>
      <c r="I279" s="13">
        <f t="shared" si="37"/>
        <v>0</v>
      </c>
      <c r="J279" s="13">
        <f t="shared" si="37"/>
        <v>0</v>
      </c>
      <c r="K279" s="13">
        <f t="shared" si="37"/>
        <v>0</v>
      </c>
      <c r="L279" s="13">
        <f t="shared" si="37"/>
        <v>0</v>
      </c>
      <c r="M279" s="13">
        <f t="shared" si="37"/>
        <v>0</v>
      </c>
      <c r="N279" s="13">
        <f t="shared" si="37"/>
        <v>0</v>
      </c>
      <c r="O279" s="13">
        <f t="shared" si="37"/>
        <v>0</v>
      </c>
      <c r="P279" s="13">
        <f t="shared" si="37"/>
        <v>0</v>
      </c>
      <c r="Q279" s="13">
        <f t="shared" si="37"/>
        <v>0</v>
      </c>
      <c r="R279" s="13">
        <f t="shared" si="37"/>
        <v>0</v>
      </c>
      <c r="S279" s="13">
        <f t="shared" si="37"/>
        <v>0</v>
      </c>
      <c r="T279" s="13">
        <f t="shared" si="37"/>
        <v>0</v>
      </c>
      <c r="U279" s="13">
        <f t="shared" si="37"/>
        <v>0</v>
      </c>
      <c r="V279" s="13">
        <f t="shared" si="37"/>
        <v>0</v>
      </c>
    </row>
    <row r="280" spans="1:22" s="28" customFormat="1" ht="47.25" outlineLevel="6">
      <c r="A280" s="57" t="s">
        <v>166</v>
      </c>
      <c r="B280" s="19" t="s">
        <v>14</v>
      </c>
      <c r="C280" s="19" t="s">
        <v>167</v>
      </c>
      <c r="D280" s="19" t="s">
        <v>5</v>
      </c>
      <c r="E280" s="19"/>
      <c r="F280" s="20">
        <f>F281+F284</f>
        <v>1445</v>
      </c>
      <c r="G280" s="7">
        <f t="shared" si="37"/>
        <v>0</v>
      </c>
      <c r="H280" s="7">
        <f t="shared" si="37"/>
        <v>0</v>
      </c>
      <c r="I280" s="7">
        <f t="shared" si="37"/>
        <v>0</v>
      </c>
      <c r="J280" s="7">
        <f t="shared" si="37"/>
        <v>0</v>
      </c>
      <c r="K280" s="7">
        <f t="shared" si="37"/>
        <v>0</v>
      </c>
      <c r="L280" s="7">
        <f t="shared" si="37"/>
        <v>0</v>
      </c>
      <c r="M280" s="7">
        <f t="shared" si="37"/>
        <v>0</v>
      </c>
      <c r="N280" s="7">
        <f t="shared" si="37"/>
        <v>0</v>
      </c>
      <c r="O280" s="7">
        <f t="shared" si="37"/>
        <v>0</v>
      </c>
      <c r="P280" s="7">
        <f t="shared" si="37"/>
        <v>0</v>
      </c>
      <c r="Q280" s="7">
        <f t="shared" si="37"/>
        <v>0</v>
      </c>
      <c r="R280" s="7">
        <f t="shared" si="37"/>
        <v>0</v>
      </c>
      <c r="S280" s="7">
        <f t="shared" si="37"/>
        <v>0</v>
      </c>
      <c r="T280" s="7">
        <f t="shared" si="37"/>
        <v>0</v>
      </c>
      <c r="U280" s="7">
        <f t="shared" si="37"/>
        <v>0</v>
      </c>
      <c r="V280" s="7">
        <f t="shared" si="37"/>
        <v>0</v>
      </c>
    </row>
    <row r="281" spans="1:22" s="28" customFormat="1" ht="31.5" outlineLevel="6">
      <c r="A281" s="5" t="s">
        <v>101</v>
      </c>
      <c r="B281" s="6" t="s">
        <v>14</v>
      </c>
      <c r="C281" s="6" t="s">
        <v>167</v>
      </c>
      <c r="D281" s="6" t="s">
        <v>100</v>
      </c>
      <c r="E281" s="6"/>
      <c r="F281" s="7">
        <f>F282+F283</f>
        <v>1445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8" customFormat="1" ht="15.75" outlineLevel="6">
      <c r="A282" s="53" t="s">
        <v>97</v>
      </c>
      <c r="B282" s="54" t="s">
        <v>14</v>
      </c>
      <c r="C282" s="54" t="s">
        <v>167</v>
      </c>
      <c r="D282" s="54" t="s">
        <v>96</v>
      </c>
      <c r="E282" s="54"/>
      <c r="F282" s="55">
        <v>1445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8" customFormat="1" ht="31.5" outlineLevel="6">
      <c r="A283" s="53" t="s">
        <v>98</v>
      </c>
      <c r="B283" s="54" t="s">
        <v>14</v>
      </c>
      <c r="C283" s="54" t="s">
        <v>167</v>
      </c>
      <c r="D283" s="54" t="s">
        <v>99</v>
      </c>
      <c r="E283" s="54"/>
      <c r="F283" s="55"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8" customFormat="1" ht="31.5" outlineLevel="6">
      <c r="A284" s="5" t="s">
        <v>102</v>
      </c>
      <c r="B284" s="6" t="s">
        <v>14</v>
      </c>
      <c r="C284" s="6" t="s">
        <v>167</v>
      </c>
      <c r="D284" s="6" t="s">
        <v>103</v>
      </c>
      <c r="E284" s="6"/>
      <c r="F284" s="7">
        <f>F285</f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8" customFormat="1" ht="31.5" outlineLevel="6">
      <c r="A285" s="53" t="s">
        <v>106</v>
      </c>
      <c r="B285" s="54" t="s">
        <v>14</v>
      </c>
      <c r="C285" s="54" t="s">
        <v>167</v>
      </c>
      <c r="D285" s="54" t="s">
        <v>107</v>
      </c>
      <c r="E285" s="54"/>
      <c r="F285" s="55"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8" customFormat="1" ht="19.5" customHeight="1" outlineLevel="6">
      <c r="A286" s="76" t="s">
        <v>217</v>
      </c>
      <c r="B286" s="12" t="s">
        <v>14</v>
      </c>
      <c r="C286" s="12" t="s">
        <v>219</v>
      </c>
      <c r="D286" s="12" t="s">
        <v>5</v>
      </c>
      <c r="E286" s="12"/>
      <c r="F286" s="13">
        <f>F287</f>
        <v>12710.88</v>
      </c>
      <c r="G286" s="13">
        <f aca="true" t="shared" si="38" ref="G286:V286">G288</f>
        <v>0</v>
      </c>
      <c r="H286" s="13">
        <f t="shared" si="38"/>
        <v>0</v>
      </c>
      <c r="I286" s="13">
        <f t="shared" si="38"/>
        <v>0</v>
      </c>
      <c r="J286" s="13">
        <f t="shared" si="38"/>
        <v>0</v>
      </c>
      <c r="K286" s="13">
        <f t="shared" si="38"/>
        <v>0</v>
      </c>
      <c r="L286" s="13">
        <f t="shared" si="38"/>
        <v>0</v>
      </c>
      <c r="M286" s="13">
        <f t="shared" si="38"/>
        <v>0</v>
      </c>
      <c r="N286" s="13">
        <f t="shared" si="38"/>
        <v>0</v>
      </c>
      <c r="O286" s="13">
        <f t="shared" si="38"/>
        <v>0</v>
      </c>
      <c r="P286" s="13">
        <f t="shared" si="38"/>
        <v>0</v>
      </c>
      <c r="Q286" s="13">
        <f t="shared" si="38"/>
        <v>0</v>
      </c>
      <c r="R286" s="13">
        <f t="shared" si="38"/>
        <v>0</v>
      </c>
      <c r="S286" s="13">
        <f t="shared" si="38"/>
        <v>0</v>
      </c>
      <c r="T286" s="13">
        <f t="shared" si="38"/>
        <v>0</v>
      </c>
      <c r="U286" s="13">
        <f t="shared" si="38"/>
        <v>0</v>
      </c>
      <c r="V286" s="13">
        <f t="shared" si="38"/>
        <v>0</v>
      </c>
    </row>
    <row r="287" spans="1:22" s="28" customFormat="1" ht="19.5" customHeight="1" outlineLevel="6">
      <c r="A287" s="76" t="s">
        <v>251</v>
      </c>
      <c r="B287" s="12" t="s">
        <v>14</v>
      </c>
      <c r="C287" s="12" t="s">
        <v>252</v>
      </c>
      <c r="D287" s="12" t="s">
        <v>5</v>
      </c>
      <c r="E287" s="12"/>
      <c r="F287" s="13">
        <f>F288</f>
        <v>12710.88</v>
      </c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s="28" customFormat="1" ht="31.5" outlineLevel="6">
      <c r="A288" s="56" t="s">
        <v>178</v>
      </c>
      <c r="B288" s="19" t="s">
        <v>14</v>
      </c>
      <c r="C288" s="19" t="s">
        <v>253</v>
      </c>
      <c r="D288" s="19" t="s">
        <v>5</v>
      </c>
      <c r="E288" s="19"/>
      <c r="F288" s="20">
        <f>F289+F292+F295</f>
        <v>12710.88</v>
      </c>
      <c r="G288" s="7">
        <f aca="true" t="shared" si="39" ref="G288:V288">G289</f>
        <v>0</v>
      </c>
      <c r="H288" s="7">
        <f t="shared" si="39"/>
        <v>0</v>
      </c>
      <c r="I288" s="7">
        <f t="shared" si="39"/>
        <v>0</v>
      </c>
      <c r="J288" s="7">
        <f t="shared" si="39"/>
        <v>0</v>
      </c>
      <c r="K288" s="7">
        <f t="shared" si="39"/>
        <v>0</v>
      </c>
      <c r="L288" s="7">
        <f t="shared" si="39"/>
        <v>0</v>
      </c>
      <c r="M288" s="7">
        <f t="shared" si="39"/>
        <v>0</v>
      </c>
      <c r="N288" s="7">
        <f t="shared" si="39"/>
        <v>0</v>
      </c>
      <c r="O288" s="7">
        <f t="shared" si="39"/>
        <v>0</v>
      </c>
      <c r="P288" s="7">
        <f t="shared" si="39"/>
        <v>0</v>
      </c>
      <c r="Q288" s="7">
        <f t="shared" si="39"/>
        <v>0</v>
      </c>
      <c r="R288" s="7">
        <f t="shared" si="39"/>
        <v>0</v>
      </c>
      <c r="S288" s="7">
        <f t="shared" si="39"/>
        <v>0</v>
      </c>
      <c r="T288" s="7">
        <f t="shared" si="39"/>
        <v>0</v>
      </c>
      <c r="U288" s="7">
        <f t="shared" si="39"/>
        <v>0</v>
      </c>
      <c r="V288" s="7">
        <f t="shared" si="39"/>
        <v>0</v>
      </c>
    </row>
    <row r="289" spans="1:22" s="28" customFormat="1" ht="15.75" outlineLevel="6">
      <c r="A289" s="5" t="s">
        <v>122</v>
      </c>
      <c r="B289" s="6" t="s">
        <v>14</v>
      </c>
      <c r="C289" s="6" t="s">
        <v>253</v>
      </c>
      <c r="D289" s="6" t="s">
        <v>123</v>
      </c>
      <c r="E289" s="6"/>
      <c r="F289" s="7">
        <f>F290+F291</f>
        <v>11762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15.75" outlineLevel="6">
      <c r="A290" s="53" t="s">
        <v>97</v>
      </c>
      <c r="B290" s="54" t="s">
        <v>14</v>
      </c>
      <c r="C290" s="54" t="s">
        <v>253</v>
      </c>
      <c r="D290" s="54" t="s">
        <v>124</v>
      </c>
      <c r="E290" s="54"/>
      <c r="F290" s="55">
        <v>11762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31.5" outlineLevel="6">
      <c r="A291" s="53" t="s">
        <v>98</v>
      </c>
      <c r="B291" s="54" t="s">
        <v>14</v>
      </c>
      <c r="C291" s="54" t="s">
        <v>253</v>
      </c>
      <c r="D291" s="54" t="s">
        <v>125</v>
      </c>
      <c r="E291" s="54"/>
      <c r="F291" s="55"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5" t="s">
        <v>102</v>
      </c>
      <c r="B292" s="6" t="s">
        <v>14</v>
      </c>
      <c r="C292" s="6" t="s">
        <v>253</v>
      </c>
      <c r="D292" s="6" t="s">
        <v>103</v>
      </c>
      <c r="E292" s="6"/>
      <c r="F292" s="7">
        <f>F293+F294</f>
        <v>888.88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31.5" outlineLevel="6">
      <c r="A293" s="53" t="s">
        <v>104</v>
      </c>
      <c r="B293" s="54" t="s">
        <v>14</v>
      </c>
      <c r="C293" s="54" t="s">
        <v>253</v>
      </c>
      <c r="D293" s="54" t="s">
        <v>105</v>
      </c>
      <c r="E293" s="54"/>
      <c r="F293" s="55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31.5" outlineLevel="6">
      <c r="A294" s="53" t="s">
        <v>106</v>
      </c>
      <c r="B294" s="54" t="s">
        <v>14</v>
      </c>
      <c r="C294" s="54" t="s">
        <v>253</v>
      </c>
      <c r="D294" s="54" t="s">
        <v>107</v>
      </c>
      <c r="E294" s="54"/>
      <c r="F294" s="55">
        <v>888.88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15.75" outlineLevel="6">
      <c r="A295" s="5" t="s">
        <v>108</v>
      </c>
      <c r="B295" s="6" t="s">
        <v>14</v>
      </c>
      <c r="C295" s="6" t="s">
        <v>253</v>
      </c>
      <c r="D295" s="6" t="s">
        <v>109</v>
      </c>
      <c r="E295" s="6"/>
      <c r="F295" s="7">
        <f>F296+F297</f>
        <v>60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31.5" outlineLevel="6">
      <c r="A296" s="53" t="s">
        <v>110</v>
      </c>
      <c r="B296" s="54" t="s">
        <v>14</v>
      </c>
      <c r="C296" s="54" t="s">
        <v>253</v>
      </c>
      <c r="D296" s="54" t="s">
        <v>112</v>
      </c>
      <c r="E296" s="54"/>
      <c r="F296" s="55">
        <v>3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15.75" outlineLevel="6">
      <c r="A297" s="53" t="s">
        <v>111</v>
      </c>
      <c r="B297" s="54" t="s">
        <v>14</v>
      </c>
      <c r="C297" s="54" t="s">
        <v>253</v>
      </c>
      <c r="D297" s="54" t="s">
        <v>113</v>
      </c>
      <c r="E297" s="54"/>
      <c r="F297" s="55">
        <v>57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17.25" customHeight="1" outlineLevel="6">
      <c r="A298" s="16" t="s">
        <v>75</v>
      </c>
      <c r="B298" s="17" t="s">
        <v>55</v>
      </c>
      <c r="C298" s="17" t="s">
        <v>6</v>
      </c>
      <c r="D298" s="17" t="s">
        <v>5</v>
      </c>
      <c r="E298" s="17"/>
      <c r="F298" s="18">
        <f>F299</f>
        <v>11423.6</v>
      </c>
      <c r="G298" s="18" t="e">
        <f>G299+#REF!+#REF!</f>
        <v>#REF!</v>
      </c>
      <c r="H298" s="18" t="e">
        <f>H299+#REF!+#REF!</f>
        <v>#REF!</v>
      </c>
      <c r="I298" s="18" t="e">
        <f>I299+#REF!+#REF!</f>
        <v>#REF!</v>
      </c>
      <c r="J298" s="18" t="e">
        <f>J299+#REF!+#REF!</f>
        <v>#REF!</v>
      </c>
      <c r="K298" s="18" t="e">
        <f>K299+#REF!+#REF!</f>
        <v>#REF!</v>
      </c>
      <c r="L298" s="18" t="e">
        <f>L299+#REF!+#REF!</f>
        <v>#REF!</v>
      </c>
      <c r="M298" s="18" t="e">
        <f>M299+#REF!+#REF!</f>
        <v>#REF!</v>
      </c>
      <c r="N298" s="18" t="e">
        <f>N299+#REF!+#REF!</f>
        <v>#REF!</v>
      </c>
      <c r="O298" s="18" t="e">
        <f>O299+#REF!+#REF!</f>
        <v>#REF!</v>
      </c>
      <c r="P298" s="18" t="e">
        <f>P299+#REF!+#REF!</f>
        <v>#REF!</v>
      </c>
      <c r="Q298" s="18" t="e">
        <f>Q299+#REF!+#REF!</f>
        <v>#REF!</v>
      </c>
      <c r="R298" s="18" t="e">
        <f>R299+#REF!+#REF!</f>
        <v>#REF!</v>
      </c>
      <c r="S298" s="18" t="e">
        <f>S299+#REF!+#REF!</f>
        <v>#REF!</v>
      </c>
      <c r="T298" s="18" t="e">
        <f>T299+#REF!+#REF!</f>
        <v>#REF!</v>
      </c>
      <c r="U298" s="18" t="e">
        <f>U299+#REF!+#REF!</f>
        <v>#REF!</v>
      </c>
      <c r="V298" s="18" t="e">
        <f>V299+#REF!+#REF!</f>
        <v>#REF!</v>
      </c>
    </row>
    <row r="299" spans="1:22" s="28" customFormat="1" ht="15.75" outlineLevel="3">
      <c r="A299" s="8" t="s">
        <v>39</v>
      </c>
      <c r="B299" s="9" t="s">
        <v>15</v>
      </c>
      <c r="C299" s="9" t="s">
        <v>6</v>
      </c>
      <c r="D299" s="9" t="s">
        <v>5</v>
      </c>
      <c r="E299" s="9"/>
      <c r="F299" s="10">
        <f>F300+F312+F316+F320</f>
        <v>11423.6</v>
      </c>
      <c r="G299" s="10" t="e">
        <f>G300+#REF!+#REF!</f>
        <v>#REF!</v>
      </c>
      <c r="H299" s="10" t="e">
        <f>H300+#REF!+#REF!</f>
        <v>#REF!</v>
      </c>
      <c r="I299" s="10" t="e">
        <f>I300+#REF!+#REF!</f>
        <v>#REF!</v>
      </c>
      <c r="J299" s="10" t="e">
        <f>J300+#REF!+#REF!</f>
        <v>#REF!</v>
      </c>
      <c r="K299" s="10" t="e">
        <f>K300+#REF!+#REF!</f>
        <v>#REF!</v>
      </c>
      <c r="L299" s="10" t="e">
        <f>L300+#REF!+#REF!</f>
        <v>#REF!</v>
      </c>
      <c r="M299" s="10" t="e">
        <f>M300+#REF!+#REF!</f>
        <v>#REF!</v>
      </c>
      <c r="N299" s="10" t="e">
        <f>N300+#REF!+#REF!</f>
        <v>#REF!</v>
      </c>
      <c r="O299" s="10" t="e">
        <f>O300+#REF!+#REF!</f>
        <v>#REF!</v>
      </c>
      <c r="P299" s="10" t="e">
        <f>P300+#REF!+#REF!</f>
        <v>#REF!</v>
      </c>
      <c r="Q299" s="10" t="e">
        <f>Q300+#REF!+#REF!</f>
        <v>#REF!</v>
      </c>
      <c r="R299" s="10" t="e">
        <f>R300+#REF!+#REF!</f>
        <v>#REF!</v>
      </c>
      <c r="S299" s="10" t="e">
        <f>S300+#REF!+#REF!</f>
        <v>#REF!</v>
      </c>
      <c r="T299" s="10" t="e">
        <f>T300+#REF!+#REF!</f>
        <v>#REF!</v>
      </c>
      <c r="U299" s="10" t="e">
        <f>U300+#REF!+#REF!</f>
        <v>#REF!</v>
      </c>
      <c r="V299" s="10" t="e">
        <f>V300+#REF!+#REF!</f>
        <v>#REF!</v>
      </c>
    </row>
    <row r="300" spans="1:22" s="28" customFormat="1" ht="19.5" customHeight="1" outlineLevel="3">
      <c r="A300" s="14" t="s">
        <v>254</v>
      </c>
      <c r="B300" s="12" t="s">
        <v>15</v>
      </c>
      <c r="C300" s="12" t="s">
        <v>255</v>
      </c>
      <c r="D300" s="12" t="s">
        <v>5</v>
      </c>
      <c r="E300" s="12"/>
      <c r="F300" s="13">
        <f>F301+F305</f>
        <v>10974.7</v>
      </c>
      <c r="G300" s="13">
        <f aca="true" t="shared" si="40" ref="G300:V300">G306</f>
        <v>0</v>
      </c>
      <c r="H300" s="13">
        <f t="shared" si="40"/>
        <v>0</v>
      </c>
      <c r="I300" s="13">
        <f t="shared" si="40"/>
        <v>0</v>
      </c>
      <c r="J300" s="13">
        <f t="shared" si="40"/>
        <v>0</v>
      </c>
      <c r="K300" s="13">
        <f t="shared" si="40"/>
        <v>0</v>
      </c>
      <c r="L300" s="13">
        <f t="shared" si="40"/>
        <v>0</v>
      </c>
      <c r="M300" s="13">
        <f t="shared" si="40"/>
        <v>0</v>
      </c>
      <c r="N300" s="13">
        <f t="shared" si="40"/>
        <v>0</v>
      </c>
      <c r="O300" s="13">
        <f t="shared" si="40"/>
        <v>0</v>
      </c>
      <c r="P300" s="13">
        <f t="shared" si="40"/>
        <v>0</v>
      </c>
      <c r="Q300" s="13">
        <f t="shared" si="40"/>
        <v>0</v>
      </c>
      <c r="R300" s="13">
        <f t="shared" si="40"/>
        <v>0</v>
      </c>
      <c r="S300" s="13">
        <f t="shared" si="40"/>
        <v>0</v>
      </c>
      <c r="T300" s="13">
        <f t="shared" si="40"/>
        <v>0</v>
      </c>
      <c r="U300" s="13">
        <f t="shared" si="40"/>
        <v>0</v>
      </c>
      <c r="V300" s="13">
        <f t="shared" si="40"/>
        <v>0</v>
      </c>
    </row>
    <row r="301" spans="1:22" s="28" customFormat="1" ht="19.5" customHeight="1" outlineLevel="3">
      <c r="A301" s="56" t="s">
        <v>143</v>
      </c>
      <c r="B301" s="19" t="s">
        <v>15</v>
      </c>
      <c r="C301" s="19" t="s">
        <v>257</v>
      </c>
      <c r="D301" s="19" t="s">
        <v>5</v>
      </c>
      <c r="E301" s="19"/>
      <c r="F301" s="20">
        <f>F302</f>
        <v>100</v>
      </c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</row>
    <row r="302" spans="1:22" s="28" customFormat="1" ht="32.25" customHeight="1" outlineLevel="3">
      <c r="A302" s="83" t="s">
        <v>256</v>
      </c>
      <c r="B302" s="6" t="s">
        <v>15</v>
      </c>
      <c r="C302" s="6" t="s">
        <v>258</v>
      </c>
      <c r="D302" s="6" t="s">
        <v>5</v>
      </c>
      <c r="E302" s="6"/>
      <c r="F302" s="7">
        <f>F303</f>
        <v>100</v>
      </c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</row>
    <row r="303" spans="1:22" s="28" customFormat="1" ht="19.5" customHeight="1" outlineLevel="3">
      <c r="A303" s="53" t="s">
        <v>102</v>
      </c>
      <c r="B303" s="54" t="s">
        <v>15</v>
      </c>
      <c r="C303" s="54" t="s">
        <v>258</v>
      </c>
      <c r="D303" s="54" t="s">
        <v>103</v>
      </c>
      <c r="E303" s="54"/>
      <c r="F303" s="55">
        <f>F304</f>
        <v>100</v>
      </c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</row>
    <row r="304" spans="1:22" s="28" customFormat="1" ht="19.5" customHeight="1" outlineLevel="3">
      <c r="A304" s="53" t="s">
        <v>106</v>
      </c>
      <c r="B304" s="54" t="s">
        <v>15</v>
      </c>
      <c r="C304" s="54" t="s">
        <v>258</v>
      </c>
      <c r="D304" s="54" t="s">
        <v>107</v>
      </c>
      <c r="E304" s="54"/>
      <c r="F304" s="55">
        <v>100</v>
      </c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</row>
    <row r="305" spans="1:22" s="28" customFormat="1" ht="35.25" customHeight="1" outlineLevel="3">
      <c r="A305" s="70" t="s">
        <v>259</v>
      </c>
      <c r="B305" s="19" t="s">
        <v>15</v>
      </c>
      <c r="C305" s="19" t="s">
        <v>260</v>
      </c>
      <c r="D305" s="19" t="s">
        <v>5</v>
      </c>
      <c r="E305" s="19"/>
      <c r="F305" s="20">
        <f>F306+F309</f>
        <v>10874.7</v>
      </c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 spans="1:22" s="28" customFormat="1" ht="31.5" outlineLevel="3">
      <c r="A306" s="5" t="s">
        <v>261</v>
      </c>
      <c r="B306" s="6" t="s">
        <v>15</v>
      </c>
      <c r="C306" s="6" t="s">
        <v>262</v>
      </c>
      <c r="D306" s="6" t="s">
        <v>5</v>
      </c>
      <c r="E306" s="6"/>
      <c r="F306" s="7">
        <f>F307</f>
        <v>8927.1</v>
      </c>
      <c r="G306" s="7">
        <f aca="true" t="shared" si="41" ref="G306:V306">G308</f>
        <v>0</v>
      </c>
      <c r="H306" s="7">
        <f t="shared" si="41"/>
        <v>0</v>
      </c>
      <c r="I306" s="7">
        <f t="shared" si="41"/>
        <v>0</v>
      </c>
      <c r="J306" s="7">
        <f t="shared" si="41"/>
        <v>0</v>
      </c>
      <c r="K306" s="7">
        <f t="shared" si="41"/>
        <v>0</v>
      </c>
      <c r="L306" s="7">
        <f t="shared" si="41"/>
        <v>0</v>
      </c>
      <c r="M306" s="7">
        <f t="shared" si="41"/>
        <v>0</v>
      </c>
      <c r="N306" s="7">
        <f t="shared" si="41"/>
        <v>0</v>
      </c>
      <c r="O306" s="7">
        <f t="shared" si="41"/>
        <v>0</v>
      </c>
      <c r="P306" s="7">
        <f t="shared" si="41"/>
        <v>0</v>
      </c>
      <c r="Q306" s="7">
        <f t="shared" si="41"/>
        <v>0</v>
      </c>
      <c r="R306" s="7">
        <f t="shared" si="41"/>
        <v>0</v>
      </c>
      <c r="S306" s="7">
        <f t="shared" si="41"/>
        <v>0</v>
      </c>
      <c r="T306" s="7">
        <f t="shared" si="41"/>
        <v>0</v>
      </c>
      <c r="U306" s="7">
        <f t="shared" si="41"/>
        <v>0</v>
      </c>
      <c r="V306" s="7">
        <f t="shared" si="41"/>
        <v>0</v>
      </c>
    </row>
    <row r="307" spans="1:22" s="28" customFormat="1" ht="15.75" outlineLevel="3">
      <c r="A307" s="53" t="s">
        <v>135</v>
      </c>
      <c r="B307" s="54" t="s">
        <v>15</v>
      </c>
      <c r="C307" s="54" t="s">
        <v>262</v>
      </c>
      <c r="D307" s="54" t="s">
        <v>136</v>
      </c>
      <c r="E307" s="54"/>
      <c r="F307" s="55">
        <f>F308</f>
        <v>8927.1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47.25" outlineLevel="3">
      <c r="A308" s="62" t="s">
        <v>88</v>
      </c>
      <c r="B308" s="54" t="s">
        <v>15</v>
      </c>
      <c r="C308" s="54" t="s">
        <v>262</v>
      </c>
      <c r="D308" s="54" t="s">
        <v>89</v>
      </c>
      <c r="E308" s="54"/>
      <c r="F308" s="55">
        <v>8927.1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31.5" outlineLevel="3">
      <c r="A309" s="5" t="s">
        <v>264</v>
      </c>
      <c r="B309" s="6" t="s">
        <v>15</v>
      </c>
      <c r="C309" s="6" t="s">
        <v>263</v>
      </c>
      <c r="D309" s="6" t="s">
        <v>5</v>
      </c>
      <c r="E309" s="6"/>
      <c r="F309" s="7">
        <f>F310</f>
        <v>1947.6</v>
      </c>
      <c r="G309" s="7">
        <f aca="true" t="shared" si="42" ref="G309:V309">G311</f>
        <v>0</v>
      </c>
      <c r="H309" s="7">
        <f t="shared" si="42"/>
        <v>0</v>
      </c>
      <c r="I309" s="7">
        <f t="shared" si="42"/>
        <v>0</v>
      </c>
      <c r="J309" s="7">
        <f t="shared" si="42"/>
        <v>0</v>
      </c>
      <c r="K309" s="7">
        <f t="shared" si="42"/>
        <v>0</v>
      </c>
      <c r="L309" s="7">
        <f t="shared" si="42"/>
        <v>0</v>
      </c>
      <c r="M309" s="7">
        <f t="shared" si="42"/>
        <v>0</v>
      </c>
      <c r="N309" s="7">
        <f t="shared" si="42"/>
        <v>0</v>
      </c>
      <c r="O309" s="7">
        <f t="shared" si="42"/>
        <v>0</v>
      </c>
      <c r="P309" s="7">
        <f t="shared" si="42"/>
        <v>0</v>
      </c>
      <c r="Q309" s="7">
        <f t="shared" si="42"/>
        <v>0</v>
      </c>
      <c r="R309" s="7">
        <f t="shared" si="42"/>
        <v>0</v>
      </c>
      <c r="S309" s="7">
        <f t="shared" si="42"/>
        <v>0</v>
      </c>
      <c r="T309" s="7">
        <f t="shared" si="42"/>
        <v>0</v>
      </c>
      <c r="U309" s="7">
        <f t="shared" si="42"/>
        <v>0</v>
      </c>
      <c r="V309" s="7">
        <f t="shared" si="42"/>
        <v>0</v>
      </c>
    </row>
    <row r="310" spans="1:22" s="28" customFormat="1" ht="15.75" outlineLevel="3">
      <c r="A310" s="53" t="s">
        <v>135</v>
      </c>
      <c r="B310" s="54" t="s">
        <v>15</v>
      </c>
      <c r="C310" s="54" t="s">
        <v>263</v>
      </c>
      <c r="D310" s="54" t="s">
        <v>136</v>
      </c>
      <c r="E310" s="54"/>
      <c r="F310" s="55">
        <f>F311</f>
        <v>1947.6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47.25" outlineLevel="3">
      <c r="A311" s="62" t="s">
        <v>88</v>
      </c>
      <c r="B311" s="54" t="s">
        <v>15</v>
      </c>
      <c r="C311" s="54" t="s">
        <v>263</v>
      </c>
      <c r="D311" s="54" t="s">
        <v>89</v>
      </c>
      <c r="E311" s="54"/>
      <c r="F311" s="55">
        <v>1947.6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31.5" outlineLevel="3">
      <c r="A312" s="8" t="s">
        <v>140</v>
      </c>
      <c r="B312" s="9" t="s">
        <v>15</v>
      </c>
      <c r="C312" s="9" t="s">
        <v>266</v>
      </c>
      <c r="D312" s="9" t="s">
        <v>5</v>
      </c>
      <c r="E312" s="9"/>
      <c r="F312" s="10">
        <f>F313</f>
        <v>224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36" customHeight="1" outlineLevel="3">
      <c r="A313" s="83" t="s">
        <v>265</v>
      </c>
      <c r="B313" s="6" t="s">
        <v>15</v>
      </c>
      <c r="C313" s="6" t="s">
        <v>267</v>
      </c>
      <c r="D313" s="6" t="s">
        <v>5</v>
      </c>
      <c r="E313" s="6"/>
      <c r="F313" s="7">
        <f>F314</f>
        <v>224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31.5" outlineLevel="3">
      <c r="A314" s="53" t="s">
        <v>102</v>
      </c>
      <c r="B314" s="54" t="s">
        <v>15</v>
      </c>
      <c r="C314" s="54" t="s">
        <v>267</v>
      </c>
      <c r="D314" s="54" t="s">
        <v>103</v>
      </c>
      <c r="E314" s="54"/>
      <c r="F314" s="55">
        <f>F315</f>
        <v>224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31.5" outlineLevel="3">
      <c r="A315" s="53" t="s">
        <v>106</v>
      </c>
      <c r="B315" s="54" t="s">
        <v>15</v>
      </c>
      <c r="C315" s="54" t="s">
        <v>267</v>
      </c>
      <c r="D315" s="54" t="s">
        <v>107</v>
      </c>
      <c r="E315" s="54"/>
      <c r="F315" s="55">
        <v>224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15.75" outlineLevel="3">
      <c r="A316" s="8" t="s">
        <v>141</v>
      </c>
      <c r="B316" s="9" t="s">
        <v>15</v>
      </c>
      <c r="C316" s="9" t="s">
        <v>269</v>
      </c>
      <c r="D316" s="9" t="s">
        <v>5</v>
      </c>
      <c r="E316" s="9"/>
      <c r="F316" s="10">
        <f>F317</f>
        <v>174.9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31.5" outlineLevel="3">
      <c r="A317" s="83" t="s">
        <v>268</v>
      </c>
      <c r="B317" s="6" t="s">
        <v>15</v>
      </c>
      <c r="C317" s="6" t="s">
        <v>270</v>
      </c>
      <c r="D317" s="6" t="s">
        <v>5</v>
      </c>
      <c r="E317" s="6"/>
      <c r="F317" s="7">
        <f>F318</f>
        <v>174.9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8" customFormat="1" ht="31.5" outlineLevel="3">
      <c r="A318" s="53" t="s">
        <v>102</v>
      </c>
      <c r="B318" s="54" t="s">
        <v>15</v>
      </c>
      <c r="C318" s="54" t="s">
        <v>270</v>
      </c>
      <c r="D318" s="54" t="s">
        <v>103</v>
      </c>
      <c r="E318" s="54"/>
      <c r="F318" s="55">
        <f>F319</f>
        <v>174.9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31.5" outlineLevel="3">
      <c r="A319" s="53" t="s">
        <v>106</v>
      </c>
      <c r="B319" s="54" t="s">
        <v>15</v>
      </c>
      <c r="C319" s="54" t="s">
        <v>270</v>
      </c>
      <c r="D319" s="54" t="s">
        <v>107</v>
      </c>
      <c r="E319" s="54"/>
      <c r="F319" s="55">
        <v>174.9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15.75" outlineLevel="3">
      <c r="A320" s="8" t="s">
        <v>142</v>
      </c>
      <c r="B320" s="9" t="s">
        <v>15</v>
      </c>
      <c r="C320" s="9" t="s">
        <v>272</v>
      </c>
      <c r="D320" s="9" t="s">
        <v>5</v>
      </c>
      <c r="E320" s="9"/>
      <c r="F320" s="10">
        <f>F321</f>
        <v>50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8" customFormat="1" ht="31.5" outlineLevel="3">
      <c r="A321" s="83" t="s">
        <v>271</v>
      </c>
      <c r="B321" s="6" t="s">
        <v>15</v>
      </c>
      <c r="C321" s="6" t="s">
        <v>273</v>
      </c>
      <c r="D321" s="6" t="s">
        <v>5</v>
      </c>
      <c r="E321" s="6"/>
      <c r="F321" s="7">
        <f>F322</f>
        <v>50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8" customFormat="1" ht="31.5" outlineLevel="3">
      <c r="A322" s="53" t="s">
        <v>102</v>
      </c>
      <c r="B322" s="54" t="s">
        <v>15</v>
      </c>
      <c r="C322" s="54" t="s">
        <v>273</v>
      </c>
      <c r="D322" s="54" t="s">
        <v>103</v>
      </c>
      <c r="E322" s="54"/>
      <c r="F322" s="55">
        <f>F323</f>
        <v>50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8" customFormat="1" ht="31.5" outlineLevel="3">
      <c r="A323" s="53" t="s">
        <v>106</v>
      </c>
      <c r="B323" s="54" t="s">
        <v>15</v>
      </c>
      <c r="C323" s="54" t="s">
        <v>273</v>
      </c>
      <c r="D323" s="54" t="s">
        <v>107</v>
      </c>
      <c r="E323" s="54"/>
      <c r="F323" s="55">
        <v>50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17.25" customHeight="1" outlineLevel="6">
      <c r="A324" s="16" t="s">
        <v>54</v>
      </c>
      <c r="B324" s="17" t="s">
        <v>53</v>
      </c>
      <c r="C324" s="17" t="s">
        <v>6</v>
      </c>
      <c r="D324" s="17" t="s">
        <v>5</v>
      </c>
      <c r="E324" s="17"/>
      <c r="F324" s="18">
        <f>F325+F331+F340+F346</f>
        <v>4087</v>
      </c>
      <c r="G324" s="18" t="e">
        <f aca="true" t="shared" si="43" ref="G324:V324">G325+G331+G340</f>
        <v>#REF!</v>
      </c>
      <c r="H324" s="18" t="e">
        <f t="shared" si="43"/>
        <v>#REF!</v>
      </c>
      <c r="I324" s="18" t="e">
        <f t="shared" si="43"/>
        <v>#REF!</v>
      </c>
      <c r="J324" s="18" t="e">
        <f t="shared" si="43"/>
        <v>#REF!</v>
      </c>
      <c r="K324" s="18" t="e">
        <f t="shared" si="43"/>
        <v>#REF!</v>
      </c>
      <c r="L324" s="18" t="e">
        <f t="shared" si="43"/>
        <v>#REF!</v>
      </c>
      <c r="M324" s="18" t="e">
        <f t="shared" si="43"/>
        <v>#REF!</v>
      </c>
      <c r="N324" s="18" t="e">
        <f t="shared" si="43"/>
        <v>#REF!</v>
      </c>
      <c r="O324" s="18" t="e">
        <f t="shared" si="43"/>
        <v>#REF!</v>
      </c>
      <c r="P324" s="18" t="e">
        <f t="shared" si="43"/>
        <v>#REF!</v>
      </c>
      <c r="Q324" s="18" t="e">
        <f t="shared" si="43"/>
        <v>#REF!</v>
      </c>
      <c r="R324" s="18" t="e">
        <f t="shared" si="43"/>
        <v>#REF!</v>
      </c>
      <c r="S324" s="18" t="e">
        <f t="shared" si="43"/>
        <v>#REF!</v>
      </c>
      <c r="T324" s="18" t="e">
        <f t="shared" si="43"/>
        <v>#REF!</v>
      </c>
      <c r="U324" s="18" t="e">
        <f t="shared" si="43"/>
        <v>#REF!</v>
      </c>
      <c r="V324" s="18" t="e">
        <f t="shared" si="43"/>
        <v>#REF!</v>
      </c>
    </row>
    <row r="325" spans="1:22" s="28" customFormat="1" ht="15.75" outlineLevel="3">
      <c r="A325" s="79" t="s">
        <v>41</v>
      </c>
      <c r="B325" s="34" t="s">
        <v>16</v>
      </c>
      <c r="C325" s="34" t="s">
        <v>6</v>
      </c>
      <c r="D325" s="34" t="s">
        <v>5</v>
      </c>
      <c r="E325" s="34"/>
      <c r="F325" s="72">
        <f>F326</f>
        <v>492</v>
      </c>
      <c r="G325" s="10">
        <f aca="true" t="shared" si="44" ref="G325:V325">G327</f>
        <v>0</v>
      </c>
      <c r="H325" s="10">
        <f t="shared" si="44"/>
        <v>0</v>
      </c>
      <c r="I325" s="10">
        <f t="shared" si="44"/>
        <v>0</v>
      </c>
      <c r="J325" s="10">
        <f t="shared" si="44"/>
        <v>0</v>
      </c>
      <c r="K325" s="10">
        <f t="shared" si="44"/>
        <v>0</v>
      </c>
      <c r="L325" s="10">
        <f t="shared" si="44"/>
        <v>0</v>
      </c>
      <c r="M325" s="10">
        <f t="shared" si="44"/>
        <v>0</v>
      </c>
      <c r="N325" s="10">
        <f t="shared" si="44"/>
        <v>0</v>
      </c>
      <c r="O325" s="10">
        <f t="shared" si="44"/>
        <v>0</v>
      </c>
      <c r="P325" s="10">
        <f t="shared" si="44"/>
        <v>0</v>
      </c>
      <c r="Q325" s="10">
        <f t="shared" si="44"/>
        <v>0</v>
      </c>
      <c r="R325" s="10">
        <f t="shared" si="44"/>
        <v>0</v>
      </c>
      <c r="S325" s="10">
        <f t="shared" si="44"/>
        <v>0</v>
      </c>
      <c r="T325" s="10">
        <f t="shared" si="44"/>
        <v>0</v>
      </c>
      <c r="U325" s="10">
        <f t="shared" si="44"/>
        <v>0</v>
      </c>
      <c r="V325" s="10">
        <f t="shared" si="44"/>
        <v>0</v>
      </c>
    </row>
    <row r="326" spans="1:22" s="28" customFormat="1" ht="31.5" outlineLevel="3">
      <c r="A326" s="22" t="s">
        <v>160</v>
      </c>
      <c r="B326" s="9" t="s">
        <v>16</v>
      </c>
      <c r="C326" s="9" t="s">
        <v>161</v>
      </c>
      <c r="D326" s="9" t="s">
        <v>5</v>
      </c>
      <c r="E326" s="9"/>
      <c r="F326" s="10">
        <f>F327</f>
        <v>492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s="15" customFormat="1" ht="30.75" customHeight="1" outlineLevel="3">
      <c r="A327" s="22" t="s">
        <v>165</v>
      </c>
      <c r="B327" s="12" t="s">
        <v>16</v>
      </c>
      <c r="C327" s="12" t="s">
        <v>162</v>
      </c>
      <c r="D327" s="12" t="s">
        <v>5</v>
      </c>
      <c r="E327" s="12"/>
      <c r="F327" s="13">
        <f>F328</f>
        <v>492</v>
      </c>
      <c r="G327" s="13">
        <f aca="true" t="shared" si="45" ref="G327:V328">G328</f>
        <v>0</v>
      </c>
      <c r="H327" s="13">
        <f t="shared" si="45"/>
        <v>0</v>
      </c>
      <c r="I327" s="13">
        <f t="shared" si="45"/>
        <v>0</v>
      </c>
      <c r="J327" s="13">
        <f t="shared" si="45"/>
        <v>0</v>
      </c>
      <c r="K327" s="13">
        <f t="shared" si="45"/>
        <v>0</v>
      </c>
      <c r="L327" s="13">
        <f t="shared" si="45"/>
        <v>0</v>
      </c>
      <c r="M327" s="13">
        <f t="shared" si="45"/>
        <v>0</v>
      </c>
      <c r="N327" s="13">
        <f t="shared" si="45"/>
        <v>0</v>
      </c>
      <c r="O327" s="13">
        <f t="shared" si="45"/>
        <v>0</v>
      </c>
      <c r="P327" s="13">
        <f t="shared" si="45"/>
        <v>0</v>
      </c>
      <c r="Q327" s="13">
        <f t="shared" si="45"/>
        <v>0</v>
      </c>
      <c r="R327" s="13">
        <f t="shared" si="45"/>
        <v>0</v>
      </c>
      <c r="S327" s="13">
        <f t="shared" si="45"/>
        <v>0</v>
      </c>
      <c r="T327" s="13">
        <f t="shared" si="45"/>
        <v>0</v>
      </c>
      <c r="U327" s="13">
        <f t="shared" si="45"/>
        <v>0</v>
      </c>
      <c r="V327" s="13">
        <f t="shared" si="45"/>
        <v>0</v>
      </c>
    </row>
    <row r="328" spans="1:22" s="28" customFormat="1" ht="33" customHeight="1" outlineLevel="4">
      <c r="A328" s="56" t="s">
        <v>274</v>
      </c>
      <c r="B328" s="19" t="s">
        <v>16</v>
      </c>
      <c r="C328" s="19" t="s">
        <v>275</v>
      </c>
      <c r="D328" s="19" t="s">
        <v>5</v>
      </c>
      <c r="E328" s="19"/>
      <c r="F328" s="20">
        <f>F329</f>
        <v>492</v>
      </c>
      <c r="G328" s="7">
        <f t="shared" si="45"/>
        <v>0</v>
      </c>
      <c r="H328" s="7">
        <f t="shared" si="45"/>
        <v>0</v>
      </c>
      <c r="I328" s="7">
        <f t="shared" si="45"/>
        <v>0</v>
      </c>
      <c r="J328" s="7">
        <f t="shared" si="45"/>
        <v>0</v>
      </c>
      <c r="K328" s="7">
        <f t="shared" si="45"/>
        <v>0</v>
      </c>
      <c r="L328" s="7">
        <f t="shared" si="45"/>
        <v>0</v>
      </c>
      <c r="M328" s="7">
        <f t="shared" si="45"/>
        <v>0</v>
      </c>
      <c r="N328" s="7">
        <f t="shared" si="45"/>
        <v>0</v>
      </c>
      <c r="O328" s="7">
        <f t="shared" si="45"/>
        <v>0</v>
      </c>
      <c r="P328" s="7">
        <f t="shared" si="45"/>
        <v>0</v>
      </c>
      <c r="Q328" s="7">
        <f t="shared" si="45"/>
        <v>0</v>
      </c>
      <c r="R328" s="7">
        <f t="shared" si="45"/>
        <v>0</v>
      </c>
      <c r="S328" s="7">
        <f t="shared" si="45"/>
        <v>0</v>
      </c>
      <c r="T328" s="7">
        <f t="shared" si="45"/>
        <v>0</v>
      </c>
      <c r="U328" s="7">
        <f t="shared" si="45"/>
        <v>0</v>
      </c>
      <c r="V328" s="7">
        <f t="shared" si="45"/>
        <v>0</v>
      </c>
    </row>
    <row r="329" spans="1:22" s="28" customFormat="1" ht="15.75" outlineLevel="5">
      <c r="A329" s="5" t="s">
        <v>146</v>
      </c>
      <c r="B329" s="6" t="s">
        <v>16</v>
      </c>
      <c r="C329" s="6" t="s">
        <v>275</v>
      </c>
      <c r="D329" s="6" t="s">
        <v>144</v>
      </c>
      <c r="E329" s="6"/>
      <c r="F329" s="7">
        <f>F330</f>
        <v>492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31.5" outlineLevel="5">
      <c r="A330" s="53" t="s">
        <v>147</v>
      </c>
      <c r="B330" s="54" t="s">
        <v>16</v>
      </c>
      <c r="C330" s="54" t="s">
        <v>275</v>
      </c>
      <c r="D330" s="54" t="s">
        <v>145</v>
      </c>
      <c r="E330" s="54"/>
      <c r="F330" s="55">
        <v>492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15.75" outlineLevel="3">
      <c r="A331" s="79" t="s">
        <v>42</v>
      </c>
      <c r="B331" s="34" t="s">
        <v>17</v>
      </c>
      <c r="C331" s="34" t="s">
        <v>6</v>
      </c>
      <c r="D331" s="34" t="s">
        <v>5</v>
      </c>
      <c r="E331" s="34"/>
      <c r="F331" s="72">
        <f>F332+F336</f>
        <v>955</v>
      </c>
      <c r="G331" s="10" t="e">
        <f>#REF!</f>
        <v>#REF!</v>
      </c>
      <c r="H331" s="10" t="e">
        <f>#REF!</f>
        <v>#REF!</v>
      </c>
      <c r="I331" s="10" t="e">
        <f>#REF!</f>
        <v>#REF!</v>
      </c>
      <c r="J331" s="10" t="e">
        <f>#REF!</f>
        <v>#REF!</v>
      </c>
      <c r="K331" s="10" t="e">
        <f>#REF!</f>
        <v>#REF!</v>
      </c>
      <c r="L331" s="10" t="e">
        <f>#REF!</f>
        <v>#REF!</v>
      </c>
      <c r="M331" s="10" t="e">
        <f>#REF!</f>
        <v>#REF!</v>
      </c>
      <c r="N331" s="10" t="e">
        <f>#REF!</f>
        <v>#REF!</v>
      </c>
      <c r="O331" s="10" t="e">
        <f>#REF!</f>
        <v>#REF!</v>
      </c>
      <c r="P331" s="10" t="e">
        <f>#REF!</f>
        <v>#REF!</v>
      </c>
      <c r="Q331" s="10" t="e">
        <f>#REF!</f>
        <v>#REF!</v>
      </c>
      <c r="R331" s="10" t="e">
        <f>#REF!</f>
        <v>#REF!</v>
      </c>
      <c r="S331" s="10" t="e">
        <f>#REF!</f>
        <v>#REF!</v>
      </c>
      <c r="T331" s="10" t="e">
        <f>#REF!</f>
        <v>#REF!</v>
      </c>
      <c r="U331" s="10" t="e">
        <f>#REF!</f>
        <v>#REF!</v>
      </c>
      <c r="V331" s="10" t="e">
        <f>#REF!</f>
        <v>#REF!</v>
      </c>
    </row>
    <row r="332" spans="1:22" s="28" customFormat="1" ht="31.5" outlineLevel="5">
      <c r="A332" s="8" t="s">
        <v>148</v>
      </c>
      <c r="B332" s="9" t="s">
        <v>17</v>
      </c>
      <c r="C332" s="9" t="s">
        <v>276</v>
      </c>
      <c r="D332" s="9" t="s">
        <v>5</v>
      </c>
      <c r="E332" s="9"/>
      <c r="F332" s="10">
        <f>F333</f>
        <v>955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31.5" outlineLevel="5">
      <c r="A333" s="70" t="s">
        <v>278</v>
      </c>
      <c r="B333" s="19" t="s">
        <v>17</v>
      </c>
      <c r="C333" s="19" t="s">
        <v>277</v>
      </c>
      <c r="D333" s="19" t="s">
        <v>5</v>
      </c>
      <c r="E333" s="19"/>
      <c r="F333" s="20">
        <f>F334</f>
        <v>955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31.5" outlineLevel="5">
      <c r="A334" s="5" t="s">
        <v>114</v>
      </c>
      <c r="B334" s="6" t="s">
        <v>17</v>
      </c>
      <c r="C334" s="6" t="s">
        <v>277</v>
      </c>
      <c r="D334" s="6" t="s">
        <v>117</v>
      </c>
      <c r="E334" s="6"/>
      <c r="F334" s="7">
        <f>F335</f>
        <v>955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8" customFormat="1" ht="15.75" outlineLevel="5">
      <c r="A335" s="53" t="s">
        <v>150</v>
      </c>
      <c r="B335" s="54" t="s">
        <v>17</v>
      </c>
      <c r="C335" s="54" t="s">
        <v>277</v>
      </c>
      <c r="D335" s="54" t="s">
        <v>149</v>
      </c>
      <c r="E335" s="54"/>
      <c r="F335" s="55">
        <v>955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8" customFormat="1" ht="15.75" outlineLevel="5">
      <c r="A336" s="8" t="s">
        <v>279</v>
      </c>
      <c r="B336" s="9" t="s">
        <v>17</v>
      </c>
      <c r="C336" s="9" t="s">
        <v>50</v>
      </c>
      <c r="D336" s="9" t="s">
        <v>5</v>
      </c>
      <c r="E336" s="9"/>
      <c r="F336" s="10">
        <f>F337</f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8" customFormat="1" ht="36.75" customHeight="1" outlineLevel="5">
      <c r="A337" s="70" t="s">
        <v>278</v>
      </c>
      <c r="B337" s="19" t="s">
        <v>17</v>
      </c>
      <c r="C337" s="19" t="s">
        <v>280</v>
      </c>
      <c r="D337" s="19" t="s">
        <v>5</v>
      </c>
      <c r="E337" s="19"/>
      <c r="F337" s="20">
        <f>F338</f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31.5" outlineLevel="5">
      <c r="A338" s="5" t="s">
        <v>114</v>
      </c>
      <c r="B338" s="6" t="s">
        <v>17</v>
      </c>
      <c r="C338" s="6" t="s">
        <v>280</v>
      </c>
      <c r="D338" s="6" t="s">
        <v>117</v>
      </c>
      <c r="E338" s="6"/>
      <c r="F338" s="7">
        <f>F339</f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15.75" outlineLevel="5">
      <c r="A339" s="53" t="s">
        <v>150</v>
      </c>
      <c r="B339" s="54" t="s">
        <v>17</v>
      </c>
      <c r="C339" s="54" t="s">
        <v>280</v>
      </c>
      <c r="D339" s="54" t="s">
        <v>149</v>
      </c>
      <c r="E339" s="54"/>
      <c r="F339" s="55"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15.75" outlineLevel="5">
      <c r="A340" s="79" t="s">
        <v>47</v>
      </c>
      <c r="B340" s="34" t="s">
        <v>24</v>
      </c>
      <c r="C340" s="34" t="s">
        <v>6</v>
      </c>
      <c r="D340" s="34" t="s">
        <v>5</v>
      </c>
      <c r="E340" s="34"/>
      <c r="F340" s="72">
        <f>F341</f>
        <v>2590</v>
      </c>
      <c r="G340" s="10">
        <f aca="true" t="shared" si="46" ref="G340:V340">G342</f>
        <v>0</v>
      </c>
      <c r="H340" s="10">
        <f t="shared" si="46"/>
        <v>0</v>
      </c>
      <c r="I340" s="10">
        <f t="shared" si="46"/>
        <v>0</v>
      </c>
      <c r="J340" s="10">
        <f t="shared" si="46"/>
        <v>0</v>
      </c>
      <c r="K340" s="10">
        <f t="shared" si="46"/>
        <v>0</v>
      </c>
      <c r="L340" s="10">
        <f t="shared" si="46"/>
        <v>0</v>
      </c>
      <c r="M340" s="10">
        <f t="shared" si="46"/>
        <v>0</v>
      </c>
      <c r="N340" s="10">
        <f t="shared" si="46"/>
        <v>0</v>
      </c>
      <c r="O340" s="10">
        <f t="shared" si="46"/>
        <v>0</v>
      </c>
      <c r="P340" s="10">
        <f t="shared" si="46"/>
        <v>0</v>
      </c>
      <c r="Q340" s="10">
        <f t="shared" si="46"/>
        <v>0</v>
      </c>
      <c r="R340" s="10">
        <f t="shared" si="46"/>
        <v>0</v>
      </c>
      <c r="S340" s="10">
        <f t="shared" si="46"/>
        <v>0</v>
      </c>
      <c r="T340" s="10">
        <f t="shared" si="46"/>
        <v>0</v>
      </c>
      <c r="U340" s="10">
        <f t="shared" si="46"/>
        <v>0</v>
      </c>
      <c r="V340" s="10">
        <f t="shared" si="46"/>
        <v>0</v>
      </c>
    </row>
    <row r="341" spans="1:22" s="28" customFormat="1" ht="31.5" outlineLevel="5">
      <c r="A341" s="22" t="s">
        <v>160</v>
      </c>
      <c r="B341" s="9" t="s">
        <v>24</v>
      </c>
      <c r="C341" s="9" t="s">
        <v>161</v>
      </c>
      <c r="D341" s="9" t="s">
        <v>5</v>
      </c>
      <c r="E341" s="9"/>
      <c r="F341" s="10">
        <f>F342</f>
        <v>2590</v>
      </c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s="28" customFormat="1" ht="31.5" outlineLevel="5">
      <c r="A342" s="22" t="s">
        <v>165</v>
      </c>
      <c r="B342" s="12" t="s">
        <v>24</v>
      </c>
      <c r="C342" s="12" t="s">
        <v>162</v>
      </c>
      <c r="D342" s="12" t="s">
        <v>5</v>
      </c>
      <c r="E342" s="12"/>
      <c r="F342" s="13">
        <f>F343</f>
        <v>2590</v>
      </c>
      <c r="G342" s="13">
        <f aca="true" t="shared" si="47" ref="G342:V343">G343</f>
        <v>0</v>
      </c>
      <c r="H342" s="13">
        <f t="shared" si="47"/>
        <v>0</v>
      </c>
      <c r="I342" s="13">
        <f t="shared" si="47"/>
        <v>0</v>
      </c>
      <c r="J342" s="13">
        <f t="shared" si="47"/>
        <v>0</v>
      </c>
      <c r="K342" s="13">
        <f t="shared" si="47"/>
        <v>0</v>
      </c>
      <c r="L342" s="13">
        <f t="shared" si="47"/>
        <v>0</v>
      </c>
      <c r="M342" s="13">
        <f t="shared" si="47"/>
        <v>0</v>
      </c>
      <c r="N342" s="13">
        <f t="shared" si="47"/>
        <v>0</v>
      </c>
      <c r="O342" s="13">
        <f t="shared" si="47"/>
        <v>0</v>
      </c>
      <c r="P342" s="13">
        <f t="shared" si="47"/>
        <v>0</v>
      </c>
      <c r="Q342" s="13">
        <f t="shared" si="47"/>
        <v>0</v>
      </c>
      <c r="R342" s="13">
        <f t="shared" si="47"/>
        <v>0</v>
      </c>
      <c r="S342" s="13">
        <f t="shared" si="47"/>
        <v>0</v>
      </c>
      <c r="T342" s="13">
        <f t="shared" si="47"/>
        <v>0</v>
      </c>
      <c r="U342" s="13">
        <f t="shared" si="47"/>
        <v>0</v>
      </c>
      <c r="V342" s="13">
        <f t="shared" si="47"/>
        <v>0</v>
      </c>
    </row>
    <row r="343" spans="1:22" s="28" customFormat="1" ht="47.25" outlineLevel="5">
      <c r="A343" s="70" t="s">
        <v>281</v>
      </c>
      <c r="B343" s="19" t="s">
        <v>24</v>
      </c>
      <c r="C343" s="19" t="s">
        <v>282</v>
      </c>
      <c r="D343" s="19" t="s">
        <v>5</v>
      </c>
      <c r="E343" s="19"/>
      <c r="F343" s="20">
        <f>F344</f>
        <v>2590</v>
      </c>
      <c r="G343" s="7">
        <f t="shared" si="47"/>
        <v>0</v>
      </c>
      <c r="H343" s="7">
        <f t="shared" si="47"/>
        <v>0</v>
      </c>
      <c r="I343" s="7">
        <f t="shared" si="47"/>
        <v>0</v>
      </c>
      <c r="J343" s="7">
        <f t="shared" si="47"/>
        <v>0</v>
      </c>
      <c r="K343" s="7">
        <f t="shared" si="47"/>
        <v>0</v>
      </c>
      <c r="L343" s="7">
        <f t="shared" si="47"/>
        <v>0</v>
      </c>
      <c r="M343" s="7">
        <f t="shared" si="47"/>
        <v>0</v>
      </c>
      <c r="N343" s="7">
        <f t="shared" si="47"/>
        <v>0</v>
      </c>
      <c r="O343" s="7">
        <f t="shared" si="47"/>
        <v>0</v>
      </c>
      <c r="P343" s="7">
        <f t="shared" si="47"/>
        <v>0</v>
      </c>
      <c r="Q343" s="7">
        <f t="shared" si="47"/>
        <v>0</v>
      </c>
      <c r="R343" s="7">
        <f t="shared" si="47"/>
        <v>0</v>
      </c>
      <c r="S343" s="7">
        <f t="shared" si="47"/>
        <v>0</v>
      </c>
      <c r="T343" s="7">
        <f t="shared" si="47"/>
        <v>0</v>
      </c>
      <c r="U343" s="7">
        <f t="shared" si="47"/>
        <v>0</v>
      </c>
      <c r="V343" s="7">
        <f t="shared" si="47"/>
        <v>0</v>
      </c>
    </row>
    <row r="344" spans="1:22" s="28" customFormat="1" ht="15.75" outlineLevel="5">
      <c r="A344" s="5" t="s">
        <v>146</v>
      </c>
      <c r="B344" s="6" t="s">
        <v>24</v>
      </c>
      <c r="C344" s="6" t="s">
        <v>282</v>
      </c>
      <c r="D344" s="6" t="s">
        <v>144</v>
      </c>
      <c r="E344" s="6"/>
      <c r="F344" s="7">
        <f>F345</f>
        <v>2590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8" customFormat="1" ht="31.5" outlineLevel="5">
      <c r="A345" s="53" t="s">
        <v>147</v>
      </c>
      <c r="B345" s="54" t="s">
        <v>24</v>
      </c>
      <c r="C345" s="54" t="s">
        <v>282</v>
      </c>
      <c r="D345" s="54" t="s">
        <v>145</v>
      </c>
      <c r="E345" s="54"/>
      <c r="F345" s="55">
        <v>2590</v>
      </c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</row>
    <row r="346" spans="1:22" s="28" customFormat="1" ht="15.75" outlineLevel="5">
      <c r="A346" s="79" t="s">
        <v>283</v>
      </c>
      <c r="B346" s="34" t="s">
        <v>284</v>
      </c>
      <c r="C346" s="34" t="s">
        <v>6</v>
      </c>
      <c r="D346" s="34" t="s">
        <v>5</v>
      </c>
      <c r="E346" s="34"/>
      <c r="F346" s="72">
        <f>F347</f>
        <v>50</v>
      </c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</row>
    <row r="347" spans="1:22" s="28" customFormat="1" ht="31.5" outlineLevel="5">
      <c r="A347" s="14" t="s">
        <v>285</v>
      </c>
      <c r="B347" s="9" t="s">
        <v>284</v>
      </c>
      <c r="C347" s="9" t="s">
        <v>288</v>
      </c>
      <c r="D347" s="9" t="s">
        <v>5</v>
      </c>
      <c r="E347" s="9"/>
      <c r="F347" s="10">
        <f>F348</f>
        <v>50</v>
      </c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</row>
    <row r="348" spans="1:22" s="28" customFormat="1" ht="33" customHeight="1" outlineLevel="5">
      <c r="A348" s="70" t="s">
        <v>287</v>
      </c>
      <c r="B348" s="19" t="s">
        <v>284</v>
      </c>
      <c r="C348" s="19" t="s">
        <v>289</v>
      </c>
      <c r="D348" s="19" t="s">
        <v>5</v>
      </c>
      <c r="E348" s="19"/>
      <c r="F348" s="20">
        <f>F349</f>
        <v>50</v>
      </c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</row>
    <row r="349" spans="1:22" s="28" customFormat="1" ht="31.5" outlineLevel="5">
      <c r="A349" s="5" t="s">
        <v>102</v>
      </c>
      <c r="B349" s="6" t="s">
        <v>286</v>
      </c>
      <c r="C349" s="6" t="s">
        <v>289</v>
      </c>
      <c r="D349" s="6" t="s">
        <v>103</v>
      </c>
      <c r="E349" s="6"/>
      <c r="F349" s="7">
        <f>F350</f>
        <v>50</v>
      </c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</row>
    <row r="350" spans="1:22" s="28" customFormat="1" ht="31.5" outlineLevel="5">
      <c r="A350" s="53" t="s">
        <v>106</v>
      </c>
      <c r="B350" s="54" t="s">
        <v>284</v>
      </c>
      <c r="C350" s="54" t="s">
        <v>289</v>
      </c>
      <c r="D350" s="54" t="s">
        <v>107</v>
      </c>
      <c r="E350" s="54"/>
      <c r="F350" s="55">
        <v>50</v>
      </c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</row>
    <row r="351" spans="1:22" s="28" customFormat="1" ht="18.75" outlineLevel="5">
      <c r="A351" s="16" t="s">
        <v>81</v>
      </c>
      <c r="B351" s="17" t="s">
        <v>52</v>
      </c>
      <c r="C351" s="17" t="s">
        <v>6</v>
      </c>
      <c r="D351" s="17" t="s">
        <v>5</v>
      </c>
      <c r="E351" s="17"/>
      <c r="F351" s="18">
        <f>F352+F357</f>
        <v>400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</row>
    <row r="352" spans="1:22" s="28" customFormat="1" ht="15.75" outlineLevel="5">
      <c r="A352" s="8" t="s">
        <v>40</v>
      </c>
      <c r="B352" s="9" t="s">
        <v>18</v>
      </c>
      <c r="C352" s="9" t="s">
        <v>6</v>
      </c>
      <c r="D352" s="9" t="s">
        <v>5</v>
      </c>
      <c r="E352" s="9"/>
      <c r="F352" s="10">
        <f>F353</f>
        <v>400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</row>
    <row r="353" spans="1:22" s="28" customFormat="1" ht="31.5" outlineLevel="5">
      <c r="A353" s="67" t="s">
        <v>151</v>
      </c>
      <c r="B353" s="19" t="s">
        <v>18</v>
      </c>
      <c r="C353" s="19" t="s">
        <v>290</v>
      </c>
      <c r="D353" s="19" t="s">
        <v>5</v>
      </c>
      <c r="E353" s="19"/>
      <c r="F353" s="20">
        <f>F354</f>
        <v>400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</row>
    <row r="354" spans="1:22" s="28" customFormat="1" ht="36" customHeight="1" outlineLevel="5">
      <c r="A354" s="70" t="s">
        <v>292</v>
      </c>
      <c r="B354" s="19" t="s">
        <v>18</v>
      </c>
      <c r="C354" s="19" t="s">
        <v>291</v>
      </c>
      <c r="D354" s="19" t="s">
        <v>5</v>
      </c>
      <c r="E354" s="19"/>
      <c r="F354" s="20">
        <f>F355</f>
        <v>400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</row>
    <row r="355" spans="1:22" s="28" customFormat="1" ht="31.5" outlineLevel="5">
      <c r="A355" s="5" t="s">
        <v>102</v>
      </c>
      <c r="B355" s="6" t="s">
        <v>18</v>
      </c>
      <c r="C355" s="6" t="s">
        <v>291</v>
      </c>
      <c r="D355" s="6" t="s">
        <v>103</v>
      </c>
      <c r="E355" s="6"/>
      <c r="F355" s="7">
        <f>F356</f>
        <v>400</v>
      </c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</row>
    <row r="356" spans="1:22" s="28" customFormat="1" ht="31.5" outlineLevel="5">
      <c r="A356" s="53" t="s">
        <v>106</v>
      </c>
      <c r="B356" s="54" t="s">
        <v>18</v>
      </c>
      <c r="C356" s="54" t="s">
        <v>291</v>
      </c>
      <c r="D356" s="54" t="s">
        <v>107</v>
      </c>
      <c r="E356" s="54"/>
      <c r="F356" s="55">
        <v>400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</row>
    <row r="357" spans="1:22" s="28" customFormat="1" ht="15.75" outlineLevel="5">
      <c r="A357" s="21" t="s">
        <v>92</v>
      </c>
      <c r="B357" s="9" t="s">
        <v>93</v>
      </c>
      <c r="C357" s="9" t="s">
        <v>6</v>
      </c>
      <c r="D357" s="9" t="s">
        <v>5</v>
      </c>
      <c r="E357" s="6"/>
      <c r="F357" s="10">
        <f>F358</f>
        <v>0</v>
      </c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</row>
    <row r="358" spans="1:22" s="28" customFormat="1" ht="31.5" outlineLevel="5">
      <c r="A358" s="67" t="s">
        <v>151</v>
      </c>
      <c r="B358" s="19" t="s">
        <v>93</v>
      </c>
      <c r="C358" s="19" t="s">
        <v>290</v>
      </c>
      <c r="D358" s="19" t="s">
        <v>5</v>
      </c>
      <c r="E358" s="19"/>
      <c r="F358" s="20">
        <f>F359</f>
        <v>0</v>
      </c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</row>
    <row r="359" spans="1:22" s="28" customFormat="1" ht="47.25" outlineLevel="5">
      <c r="A359" s="5" t="s">
        <v>294</v>
      </c>
      <c r="B359" s="6" t="s">
        <v>93</v>
      </c>
      <c r="C359" s="6" t="s">
        <v>293</v>
      </c>
      <c r="D359" s="6" t="s">
        <v>5</v>
      </c>
      <c r="E359" s="6"/>
      <c r="F359" s="7">
        <f>F360</f>
        <v>0</v>
      </c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</row>
    <row r="360" spans="1:22" s="28" customFormat="1" ht="15.75" outlineLevel="5">
      <c r="A360" s="53" t="s">
        <v>134</v>
      </c>
      <c r="B360" s="54" t="s">
        <v>93</v>
      </c>
      <c r="C360" s="54" t="s">
        <v>293</v>
      </c>
      <c r="D360" s="54" t="s">
        <v>133</v>
      </c>
      <c r="E360" s="54"/>
      <c r="F360" s="55">
        <v>0</v>
      </c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</row>
    <row r="361" spans="1:22" s="28" customFormat="1" ht="18.75" outlineLevel="5">
      <c r="A361" s="16" t="s">
        <v>76</v>
      </c>
      <c r="B361" s="17" t="s">
        <v>77</v>
      </c>
      <c r="C361" s="17" t="s">
        <v>6</v>
      </c>
      <c r="D361" s="17" t="s">
        <v>5</v>
      </c>
      <c r="E361" s="17"/>
      <c r="F361" s="18">
        <f>F362+F368</f>
        <v>1950</v>
      </c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</row>
    <row r="362" spans="1:22" s="28" customFormat="1" ht="31.5" customHeight="1" outlineLevel="5">
      <c r="A362" s="86" t="s">
        <v>51</v>
      </c>
      <c r="B362" s="84" t="s">
        <v>78</v>
      </c>
      <c r="C362" s="84" t="s">
        <v>295</v>
      </c>
      <c r="D362" s="84" t="s">
        <v>5</v>
      </c>
      <c r="E362" s="84"/>
      <c r="F362" s="85">
        <f>F363</f>
        <v>1900</v>
      </c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</row>
    <row r="363" spans="1:22" s="28" customFormat="1" ht="31.5" customHeight="1" outlineLevel="5">
      <c r="A363" s="22" t="s">
        <v>160</v>
      </c>
      <c r="B363" s="12" t="s">
        <v>78</v>
      </c>
      <c r="C363" s="12" t="s">
        <v>161</v>
      </c>
      <c r="D363" s="12" t="s">
        <v>5</v>
      </c>
      <c r="E363" s="12"/>
      <c r="F363" s="13">
        <f>F364</f>
        <v>1900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</row>
    <row r="364" spans="1:22" s="28" customFormat="1" ht="31.5" outlineLevel="5">
      <c r="A364" s="22" t="s">
        <v>165</v>
      </c>
      <c r="B364" s="9" t="s">
        <v>78</v>
      </c>
      <c r="C364" s="9" t="s">
        <v>162</v>
      </c>
      <c r="D364" s="9" t="s">
        <v>5</v>
      </c>
      <c r="E364" s="9"/>
      <c r="F364" s="10">
        <f>F365</f>
        <v>1900</v>
      </c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</row>
    <row r="365" spans="1:22" s="28" customFormat="1" ht="31.5" outlineLevel="5">
      <c r="A365" s="70" t="s">
        <v>296</v>
      </c>
      <c r="B365" s="19" t="s">
        <v>78</v>
      </c>
      <c r="C365" s="19" t="s">
        <v>297</v>
      </c>
      <c r="D365" s="19" t="s">
        <v>5</v>
      </c>
      <c r="E365" s="19"/>
      <c r="F365" s="20">
        <f>F366</f>
        <v>1900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</row>
    <row r="366" spans="1:22" s="28" customFormat="1" ht="15.75" outlineLevel="5">
      <c r="A366" s="5" t="s">
        <v>135</v>
      </c>
      <c r="B366" s="6" t="s">
        <v>78</v>
      </c>
      <c r="C366" s="6" t="s">
        <v>297</v>
      </c>
      <c r="D366" s="6" t="s">
        <v>136</v>
      </c>
      <c r="E366" s="6"/>
      <c r="F366" s="7">
        <f>F367</f>
        <v>1900</v>
      </c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</row>
    <row r="367" spans="1:22" s="28" customFormat="1" ht="47.25" outlineLevel="5">
      <c r="A367" s="62" t="s">
        <v>88</v>
      </c>
      <c r="B367" s="54" t="s">
        <v>78</v>
      </c>
      <c r="C367" s="54" t="s">
        <v>297</v>
      </c>
      <c r="D367" s="54" t="s">
        <v>89</v>
      </c>
      <c r="E367" s="54"/>
      <c r="F367" s="55">
        <v>1900</v>
      </c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</row>
    <row r="368" spans="1:22" s="28" customFormat="1" ht="15.75" outlineLevel="5">
      <c r="A368" s="79" t="s">
        <v>80</v>
      </c>
      <c r="B368" s="34" t="s">
        <v>79</v>
      </c>
      <c r="C368" s="34" t="s">
        <v>6</v>
      </c>
      <c r="D368" s="34" t="s">
        <v>5</v>
      </c>
      <c r="E368" s="34"/>
      <c r="F368" s="72">
        <f>F369</f>
        <v>50</v>
      </c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</row>
    <row r="369" spans="1:22" s="28" customFormat="1" ht="31.5" outlineLevel="5">
      <c r="A369" s="22" t="s">
        <v>160</v>
      </c>
      <c r="B369" s="12" t="s">
        <v>79</v>
      </c>
      <c r="C369" s="12" t="s">
        <v>161</v>
      </c>
      <c r="D369" s="12" t="s">
        <v>5</v>
      </c>
      <c r="E369" s="12"/>
      <c r="F369" s="13">
        <f>F370</f>
        <v>50</v>
      </c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</row>
    <row r="370" spans="1:22" s="28" customFormat="1" ht="31.5" outlineLevel="5">
      <c r="A370" s="22" t="s">
        <v>165</v>
      </c>
      <c r="B370" s="12" t="s">
        <v>79</v>
      </c>
      <c r="C370" s="12" t="s">
        <v>162</v>
      </c>
      <c r="D370" s="12" t="s">
        <v>5</v>
      </c>
      <c r="E370" s="12"/>
      <c r="F370" s="13">
        <f>F371</f>
        <v>50</v>
      </c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</row>
    <row r="371" spans="1:22" s="28" customFormat="1" ht="47.25" outlineLevel="5">
      <c r="A371" s="56" t="s">
        <v>298</v>
      </c>
      <c r="B371" s="19" t="s">
        <v>79</v>
      </c>
      <c r="C371" s="19" t="s">
        <v>299</v>
      </c>
      <c r="D371" s="19" t="s">
        <v>5</v>
      </c>
      <c r="E371" s="19"/>
      <c r="F371" s="20">
        <f>F372</f>
        <v>50</v>
      </c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</row>
    <row r="372" spans="1:22" s="28" customFormat="1" ht="31.5" outlineLevel="5">
      <c r="A372" s="5" t="s">
        <v>102</v>
      </c>
      <c r="B372" s="6" t="s">
        <v>79</v>
      </c>
      <c r="C372" s="6" t="s">
        <v>299</v>
      </c>
      <c r="D372" s="6" t="s">
        <v>103</v>
      </c>
      <c r="E372" s="6"/>
      <c r="F372" s="7">
        <f>F373</f>
        <v>50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</row>
    <row r="373" spans="1:22" s="28" customFormat="1" ht="31.5" outlineLevel="5">
      <c r="A373" s="53" t="s">
        <v>106</v>
      </c>
      <c r="B373" s="54" t="s">
        <v>79</v>
      </c>
      <c r="C373" s="54" t="s">
        <v>299</v>
      </c>
      <c r="D373" s="54" t="s">
        <v>107</v>
      </c>
      <c r="E373" s="54"/>
      <c r="F373" s="55">
        <v>50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</row>
    <row r="374" spans="1:22" s="28" customFormat="1" ht="31.5" outlineLevel="5">
      <c r="A374" s="16" t="s">
        <v>71</v>
      </c>
      <c r="B374" s="17" t="s">
        <v>72</v>
      </c>
      <c r="C374" s="17" t="s">
        <v>6</v>
      </c>
      <c r="D374" s="17" t="s">
        <v>5</v>
      </c>
      <c r="E374" s="17"/>
      <c r="F374" s="18">
        <f>F375</f>
        <v>10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:22" s="28" customFormat="1" ht="15.75" outlineLevel="5">
      <c r="A375" s="8" t="s">
        <v>31</v>
      </c>
      <c r="B375" s="9" t="s">
        <v>73</v>
      </c>
      <c r="C375" s="9" t="s">
        <v>6</v>
      </c>
      <c r="D375" s="9" t="s">
        <v>5</v>
      </c>
      <c r="E375" s="9"/>
      <c r="F375" s="10">
        <f>F376</f>
        <v>10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:22" s="28" customFormat="1" ht="31.5" outlineLevel="5">
      <c r="A376" s="22" t="s">
        <v>160</v>
      </c>
      <c r="B376" s="9" t="s">
        <v>73</v>
      </c>
      <c r="C376" s="9" t="s">
        <v>161</v>
      </c>
      <c r="D376" s="9" t="s">
        <v>5</v>
      </c>
      <c r="E376" s="9"/>
      <c r="F376" s="10">
        <f>F377</f>
        <v>10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</row>
    <row r="377" spans="1:22" s="28" customFormat="1" ht="31.5" outlineLevel="5">
      <c r="A377" s="22" t="s">
        <v>165</v>
      </c>
      <c r="B377" s="12" t="s">
        <v>73</v>
      </c>
      <c r="C377" s="12" t="s">
        <v>162</v>
      </c>
      <c r="D377" s="12" t="s">
        <v>5</v>
      </c>
      <c r="E377" s="12"/>
      <c r="F377" s="13">
        <f>F378</f>
        <v>10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</row>
    <row r="378" spans="1:22" s="28" customFormat="1" ht="31.5" outlineLevel="5">
      <c r="A378" s="56" t="s">
        <v>300</v>
      </c>
      <c r="B378" s="19" t="s">
        <v>73</v>
      </c>
      <c r="C378" s="19" t="s">
        <v>307</v>
      </c>
      <c r="D378" s="19" t="s">
        <v>5</v>
      </c>
      <c r="E378" s="19"/>
      <c r="F378" s="20">
        <f>F379</f>
        <v>10</v>
      </c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</row>
    <row r="379" spans="1:22" s="28" customFormat="1" ht="15.75" outlineLevel="5">
      <c r="A379" s="5" t="s">
        <v>154</v>
      </c>
      <c r="B379" s="6" t="s">
        <v>73</v>
      </c>
      <c r="C379" s="6" t="s">
        <v>307</v>
      </c>
      <c r="D379" s="6" t="s">
        <v>153</v>
      </c>
      <c r="E379" s="6"/>
      <c r="F379" s="7">
        <v>10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</row>
    <row r="380" spans="1:22" s="28" customFormat="1" ht="48" customHeight="1" outlineLevel="5">
      <c r="A380" s="16" t="s">
        <v>83</v>
      </c>
      <c r="B380" s="17" t="s">
        <v>82</v>
      </c>
      <c r="C380" s="17" t="s">
        <v>6</v>
      </c>
      <c r="D380" s="17" t="s">
        <v>5</v>
      </c>
      <c r="E380" s="17"/>
      <c r="F380" s="18">
        <f aca="true" t="shared" si="48" ref="F380:F385">F381</f>
        <v>19519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</row>
    <row r="381" spans="1:22" s="28" customFormat="1" ht="47.25" outlineLevel="5">
      <c r="A381" s="22" t="s">
        <v>85</v>
      </c>
      <c r="B381" s="9" t="s">
        <v>84</v>
      </c>
      <c r="C381" s="9" t="s">
        <v>6</v>
      </c>
      <c r="D381" s="9" t="s">
        <v>5</v>
      </c>
      <c r="E381" s="9"/>
      <c r="F381" s="10">
        <f t="shared" si="48"/>
        <v>19519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</row>
    <row r="382" spans="1:22" s="28" customFormat="1" ht="31.5" outlineLevel="5">
      <c r="A382" s="22" t="s">
        <v>160</v>
      </c>
      <c r="B382" s="9" t="s">
        <v>84</v>
      </c>
      <c r="C382" s="9" t="s">
        <v>161</v>
      </c>
      <c r="D382" s="9" t="s">
        <v>5</v>
      </c>
      <c r="E382" s="9"/>
      <c r="F382" s="10">
        <f t="shared" si="48"/>
        <v>19519</v>
      </c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</row>
    <row r="383" spans="1:22" s="28" customFormat="1" ht="31.5" outlineLevel="5">
      <c r="A383" s="22" t="s">
        <v>165</v>
      </c>
      <c r="B383" s="12" t="s">
        <v>84</v>
      </c>
      <c r="C383" s="12" t="s">
        <v>162</v>
      </c>
      <c r="D383" s="12" t="s">
        <v>5</v>
      </c>
      <c r="E383" s="12"/>
      <c r="F383" s="13">
        <f t="shared" si="48"/>
        <v>19519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2" s="28" customFormat="1" ht="47.25" outlineLevel="5">
      <c r="A384" s="5" t="s">
        <v>301</v>
      </c>
      <c r="B384" s="6" t="s">
        <v>84</v>
      </c>
      <c r="C384" s="6" t="s">
        <v>302</v>
      </c>
      <c r="D384" s="6" t="s">
        <v>5</v>
      </c>
      <c r="E384" s="6"/>
      <c r="F384" s="7">
        <f t="shared" si="48"/>
        <v>19519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</row>
    <row r="385" spans="1:22" s="28" customFormat="1" ht="15.75" outlineLevel="5">
      <c r="A385" s="5" t="s">
        <v>157</v>
      </c>
      <c r="B385" s="6" t="s">
        <v>84</v>
      </c>
      <c r="C385" s="6" t="s">
        <v>308</v>
      </c>
      <c r="D385" s="6" t="s">
        <v>158</v>
      </c>
      <c r="E385" s="6"/>
      <c r="F385" s="7">
        <f t="shared" si="48"/>
        <v>19519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</row>
    <row r="386" spans="1:22" s="28" customFormat="1" ht="15.75" outlineLevel="5">
      <c r="A386" s="53" t="s">
        <v>155</v>
      </c>
      <c r="B386" s="54" t="s">
        <v>84</v>
      </c>
      <c r="C386" s="54" t="s">
        <v>308</v>
      </c>
      <c r="D386" s="54" t="s">
        <v>156</v>
      </c>
      <c r="E386" s="54"/>
      <c r="F386" s="55">
        <v>19519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</row>
    <row r="387" spans="1:22" ht="18.75">
      <c r="A387" s="95" t="s">
        <v>25</v>
      </c>
      <c r="B387" s="95"/>
      <c r="C387" s="95"/>
      <c r="D387" s="95"/>
      <c r="E387" s="95"/>
      <c r="F387" s="89">
        <f>F17+F160+F167+F189+F200+F298+F154+F324+F351+F361+F374+F380</f>
        <v>476170.03899999993</v>
      </c>
      <c r="G387" s="11" t="e">
        <f>#REF!+G324+#REF!+G298+G200+G189+G167+G160+G17</f>
        <v>#REF!</v>
      </c>
      <c r="H387" s="11" t="e">
        <f>#REF!+H324+#REF!+H298+H200+H189+H167+H160+H17</f>
        <v>#REF!</v>
      </c>
      <c r="I387" s="11" t="e">
        <f>#REF!+I324+#REF!+I298+I200+I189+I167+I160+I17</f>
        <v>#REF!</v>
      </c>
      <c r="J387" s="11" t="e">
        <f>#REF!+J324+#REF!+J298+J200+J189+J167+J160+J17</f>
        <v>#REF!</v>
      </c>
      <c r="K387" s="11" t="e">
        <f>#REF!+K324+#REF!+K298+K200+K189+K167+K160+K17</f>
        <v>#REF!</v>
      </c>
      <c r="L387" s="11" t="e">
        <f>#REF!+L324+#REF!+L298+L200+L189+L167+L160+L17</f>
        <v>#REF!</v>
      </c>
      <c r="M387" s="11" t="e">
        <f>#REF!+M324+#REF!+M298+M200+M189+M167+M160+M17</f>
        <v>#REF!</v>
      </c>
      <c r="N387" s="11" t="e">
        <f>#REF!+N324+#REF!+N298+N200+N189+N167+N160+N17</f>
        <v>#REF!</v>
      </c>
      <c r="O387" s="11" t="e">
        <f>#REF!+O324+#REF!+O298+O200+O189+O167+O160+O17</f>
        <v>#REF!</v>
      </c>
      <c r="P387" s="11" t="e">
        <f>#REF!+P324+#REF!+P298+P200+P189+P167+P160+P17</f>
        <v>#REF!</v>
      </c>
      <c r="Q387" s="11" t="e">
        <f>#REF!+Q324+#REF!+Q298+Q200+Q189+Q167+Q160+Q17</f>
        <v>#REF!</v>
      </c>
      <c r="R387" s="11" t="e">
        <f>#REF!+R324+#REF!+R298+R200+R189+R167+R160+R17</f>
        <v>#REF!</v>
      </c>
      <c r="S387" s="11" t="e">
        <f>#REF!+S324+#REF!+S298+S200+S189+S167+S160+S17</f>
        <v>#REF!</v>
      </c>
      <c r="T387" s="11" t="e">
        <f>#REF!+T324+#REF!+T298+T200+T189+T167+T160+T17</f>
        <v>#REF!</v>
      </c>
      <c r="U387" s="11" t="e">
        <f>#REF!+U324+#REF!+U298+U200+U189+U167+U160+U17</f>
        <v>#REF!</v>
      </c>
      <c r="V387" s="11" t="e">
        <f>#REF!+V324+#REF!+V298+V200+V189+V167+V160+V17</f>
        <v>#REF!</v>
      </c>
    </row>
    <row r="388" spans="1:2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3"/>
      <c r="V389" s="3"/>
    </row>
  </sheetData>
  <sheetProtection/>
  <mergeCells count="11">
    <mergeCell ref="B3:W3"/>
    <mergeCell ref="B4:W4"/>
    <mergeCell ref="C5:V5"/>
    <mergeCell ref="B7:W7"/>
    <mergeCell ref="B8:W8"/>
    <mergeCell ref="A389:T389"/>
    <mergeCell ref="A387:E387"/>
    <mergeCell ref="A15:V15"/>
    <mergeCell ref="A14:V14"/>
    <mergeCell ref="A13:V13"/>
    <mergeCell ref="C9:V9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2014-05-29T23:18:52Z</cp:lastPrinted>
  <dcterms:created xsi:type="dcterms:W3CDTF">2008-11-11T04:53:42Z</dcterms:created>
  <dcterms:modified xsi:type="dcterms:W3CDTF">2014-05-30T01:37:27Z</dcterms:modified>
  <cp:category/>
  <cp:version/>
  <cp:contentType/>
  <cp:contentStatus/>
</cp:coreProperties>
</file>